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9230" windowHeight="5925"/>
  </bookViews>
  <sheets>
    <sheet name="Sheet1" sheetId="1" r:id="rId1"/>
    <sheet name="Sheet2" sheetId="2" r:id="rId2"/>
    <sheet name="Sheet3" sheetId="3" r:id="rId3"/>
  </sheets>
  <externalReferences>
    <externalReference r:id="rId4"/>
  </externalReferences>
  <definedNames>
    <definedName name="solver_adj" localSheetId="0" hidden="1">Sheet1!$E$7:$E$25,Sheet1!$E$27:$E$45,Sheet1!$E$47:$E$65,Sheet1!$E$67:$E$85,Sheet1!$E$87:$E$105,Sheet1!$F$6:$F$64,Sheet1!$F$66:$F$105</definedName>
    <definedName name="solver_cvg" localSheetId="0" hidden="1">0.0001</definedName>
    <definedName name="solver_drv" localSheetId="0" hidden="1">2</definedName>
    <definedName name="solver_eng" localSheetId="0" hidden="1">1</definedName>
    <definedName name="solver_est" localSheetId="0" hidden="1">1</definedName>
    <definedName name="solver_itr" localSheetId="0" hidden="1">2147483647</definedName>
    <definedName name="solver_mip" localSheetId="0" hidden="1">2147483647</definedName>
    <definedName name="solver_mni" localSheetId="0" hidden="1">30</definedName>
    <definedName name="solver_mrt" localSheetId="0" hidden="1">0.075</definedName>
    <definedName name="solver_msl" localSheetId="0" hidden="1">2</definedName>
    <definedName name="solver_neg" localSheetId="0" hidden="1">2</definedName>
    <definedName name="solver_nod" localSheetId="0" hidden="1">2147483647</definedName>
    <definedName name="solver_num" localSheetId="0" hidden="1">0</definedName>
    <definedName name="solver_nwt" localSheetId="0" hidden="1">1</definedName>
    <definedName name="solver_opt" localSheetId="0" hidden="1">Sheet1!$I$108</definedName>
    <definedName name="solver_pre" localSheetId="0" hidden="1">0.000001</definedName>
    <definedName name="solver_rbv" localSheetId="0" hidden="1">2</definedName>
    <definedName name="solver_rlx" localSheetId="0" hidden="1">2</definedName>
    <definedName name="solver_rsd" localSheetId="0" hidden="1">0</definedName>
    <definedName name="solver_scl" localSheetId="0" hidden="1">2</definedName>
    <definedName name="solver_sho" localSheetId="0" hidden="1">2</definedName>
    <definedName name="solver_ssz" localSheetId="0" hidden="1">100</definedName>
    <definedName name="solver_tim" localSheetId="0" hidden="1">2147483647</definedName>
    <definedName name="solver_tol" localSheetId="0" hidden="1">0.01</definedName>
    <definedName name="solver_typ" localSheetId="0" hidden="1">2</definedName>
    <definedName name="solver_val" localSheetId="0" hidden="1">0</definedName>
    <definedName name="solver_ver" localSheetId="0" hidden="1">3</definedName>
  </definedNames>
  <calcPr calcId="145621"/>
</workbook>
</file>

<file path=xl/calcChain.xml><?xml version="1.0" encoding="utf-8"?>
<calcChain xmlns="http://schemas.openxmlformats.org/spreadsheetml/2006/main">
  <c r="CC12" i="1" l="1"/>
  <c r="CD12" i="1"/>
  <c r="CE12" i="1"/>
  <c r="CF12" i="1"/>
  <c r="CG12" i="1"/>
  <c r="CH12" i="1"/>
  <c r="CI12" i="1"/>
  <c r="CJ12" i="1"/>
  <c r="CK12" i="1"/>
  <c r="CL12" i="1"/>
  <c r="CM12" i="1"/>
  <c r="CN12" i="1"/>
  <c r="CC14" i="1"/>
  <c r="CD14" i="1"/>
  <c r="CE14" i="1"/>
  <c r="CF14" i="1"/>
  <c r="CG14" i="1"/>
  <c r="CH14" i="1"/>
  <c r="CI14" i="1"/>
  <c r="CJ14" i="1"/>
  <c r="CK14" i="1"/>
  <c r="CL14" i="1"/>
  <c r="CM14" i="1"/>
  <c r="CN14" i="1"/>
  <c r="CC16" i="1"/>
  <c r="CD16" i="1"/>
  <c r="CE16" i="1"/>
  <c r="CF16" i="1"/>
  <c r="CG16" i="1"/>
  <c r="CH16" i="1"/>
  <c r="CI16" i="1"/>
  <c r="CJ16" i="1"/>
  <c r="CK16" i="1"/>
  <c r="CL16" i="1"/>
  <c r="CM16" i="1"/>
  <c r="CN16" i="1"/>
  <c r="CC18" i="1"/>
  <c r="CD18" i="1"/>
  <c r="CE18" i="1"/>
  <c r="CF18" i="1"/>
  <c r="CG18" i="1"/>
  <c r="CH18" i="1"/>
  <c r="CI18" i="1"/>
  <c r="CJ18" i="1"/>
  <c r="CK18" i="1"/>
  <c r="CL18" i="1"/>
  <c r="CM18" i="1"/>
  <c r="CN18" i="1"/>
  <c r="CC20" i="1"/>
  <c r="CD20" i="1"/>
  <c r="CE20" i="1"/>
  <c r="CF20" i="1"/>
  <c r="CG20" i="1"/>
  <c r="CH20" i="1"/>
  <c r="CI20" i="1"/>
  <c r="CJ20" i="1"/>
  <c r="CK20" i="1"/>
  <c r="CL20" i="1"/>
  <c r="CM20" i="1"/>
  <c r="CN20" i="1"/>
  <c r="CC21" i="1"/>
  <c r="CD21" i="1"/>
  <c r="CE21" i="1"/>
  <c r="CF21" i="1"/>
  <c r="CG21" i="1"/>
  <c r="CH21" i="1"/>
  <c r="CI21" i="1"/>
  <c r="CJ21" i="1"/>
  <c r="CK21" i="1"/>
  <c r="CL21" i="1"/>
  <c r="CM21" i="1"/>
  <c r="CN21" i="1"/>
  <c r="CC22" i="1"/>
  <c r="CD22" i="1"/>
  <c r="CE22" i="1"/>
  <c r="CF22" i="1"/>
  <c r="CG22" i="1"/>
  <c r="CH22" i="1"/>
  <c r="CI22" i="1"/>
  <c r="CJ22" i="1"/>
  <c r="CK22" i="1"/>
  <c r="CL22" i="1"/>
  <c r="CM22" i="1"/>
  <c r="CN22" i="1"/>
  <c r="CC23" i="1"/>
  <c r="CD23" i="1"/>
  <c r="CE23" i="1"/>
  <c r="CF23" i="1"/>
  <c r="CG23" i="1"/>
  <c r="CH23" i="1"/>
  <c r="CI23" i="1"/>
  <c r="CI31" i="1" s="1"/>
  <c r="CJ23" i="1"/>
  <c r="CK23" i="1"/>
  <c r="CL23" i="1"/>
  <c r="CM23" i="1"/>
  <c r="CN23" i="1"/>
  <c r="CC24" i="1"/>
  <c r="CD24" i="1"/>
  <c r="CE24" i="1"/>
  <c r="CF24" i="1"/>
  <c r="CF32" i="1" s="1"/>
  <c r="CG24" i="1"/>
  <c r="CH24" i="1"/>
  <c r="CI24" i="1"/>
  <c r="CJ24" i="1"/>
  <c r="CK24" i="1"/>
  <c r="CL24" i="1"/>
  <c r="CL32" i="1" s="1"/>
  <c r="CM24" i="1"/>
  <c r="CN24" i="1"/>
  <c r="CN32" i="1" s="1"/>
  <c r="CC25" i="1"/>
  <c r="CD25" i="1"/>
  <c r="CE25" i="1"/>
  <c r="CF25" i="1"/>
  <c r="CG25" i="1"/>
  <c r="CH25" i="1"/>
  <c r="CH33" i="1" s="1"/>
  <c r="CI25" i="1"/>
  <c r="CI33" i="1" s="1"/>
  <c r="CJ25" i="1"/>
  <c r="CK25" i="1"/>
  <c r="CL25" i="1"/>
  <c r="CL33" i="1" s="1"/>
  <c r="CM25" i="1"/>
  <c r="CM33" i="1" s="1"/>
  <c r="CN25" i="1"/>
  <c r="CN33" i="1" s="1"/>
  <c r="CC26" i="1"/>
  <c r="CD26" i="1"/>
  <c r="CE26" i="1"/>
  <c r="CF26" i="1"/>
  <c r="CF34" i="1" s="1"/>
  <c r="CG26" i="1"/>
  <c r="CG34" i="1" s="1"/>
  <c r="CH26" i="1"/>
  <c r="CI26" i="1"/>
  <c r="CJ26" i="1"/>
  <c r="CJ34" i="1" s="1"/>
  <c r="CK26" i="1"/>
  <c r="CL26" i="1"/>
  <c r="CL34" i="1" s="1"/>
  <c r="CM26" i="1"/>
  <c r="CN26" i="1"/>
  <c r="CN34" i="1" s="1"/>
  <c r="CC27" i="1"/>
  <c r="CD27" i="1"/>
  <c r="CE27" i="1"/>
  <c r="CE35" i="1" s="1"/>
  <c r="CF27" i="1"/>
  <c r="CG27" i="1"/>
  <c r="CH27" i="1"/>
  <c r="CH35" i="1" s="1"/>
  <c r="CI27" i="1"/>
  <c r="CI35" i="1" s="1"/>
  <c r="CJ27" i="1"/>
  <c r="CK27" i="1"/>
  <c r="CL27" i="1"/>
  <c r="CL35" i="1" s="1"/>
  <c r="CM27" i="1"/>
  <c r="CM35" i="1" s="1"/>
  <c r="CN27" i="1"/>
  <c r="CN35" i="1" s="1"/>
  <c r="CC28" i="1"/>
  <c r="CD28" i="1"/>
  <c r="CE28" i="1"/>
  <c r="CF28" i="1"/>
  <c r="CF36" i="1" s="1"/>
  <c r="CG28" i="1"/>
  <c r="CG36" i="1" s="1"/>
  <c r="CH28" i="1"/>
  <c r="CH36" i="1" s="1"/>
  <c r="CI28" i="1"/>
  <c r="CJ28" i="1"/>
  <c r="CJ36" i="1" s="1"/>
  <c r="CK28" i="1"/>
  <c r="CK36" i="1" s="1"/>
  <c r="CL28" i="1"/>
  <c r="CL36" i="1" s="1"/>
  <c r="CM28" i="1"/>
  <c r="CN28" i="1"/>
  <c r="CN36" i="1" s="1"/>
  <c r="CC39" i="1"/>
  <c r="CD39" i="1"/>
  <c r="CE39" i="1"/>
  <c r="CF39" i="1"/>
  <c r="CG39" i="1"/>
  <c r="CH39" i="1"/>
  <c r="CI39" i="1"/>
  <c r="CJ39" i="1"/>
  <c r="CK39" i="1"/>
  <c r="CL39" i="1"/>
  <c r="CM39" i="1"/>
  <c r="CN39" i="1"/>
  <c r="CC40" i="1"/>
  <c r="CD40" i="1"/>
  <c r="CE40" i="1"/>
  <c r="CF40" i="1"/>
  <c r="CG40" i="1"/>
  <c r="CH40" i="1"/>
  <c r="CI40" i="1"/>
  <c r="CJ40" i="1"/>
  <c r="CK40" i="1"/>
  <c r="CL40" i="1"/>
  <c r="CM40" i="1"/>
  <c r="CN40" i="1"/>
  <c r="I105" i="1"/>
  <c r="I104" i="1"/>
  <c r="I103" i="1"/>
  <c r="I102" i="1"/>
  <c r="I101" i="1"/>
  <c r="I100" i="1"/>
  <c r="I99" i="1"/>
  <c r="I98" i="1"/>
  <c r="I97" i="1"/>
  <c r="I96" i="1"/>
  <c r="I95" i="1"/>
  <c r="I94" i="1"/>
  <c r="I93" i="1"/>
  <c r="I92" i="1"/>
  <c r="I91" i="1"/>
  <c r="I90" i="1"/>
  <c r="I89" i="1"/>
  <c r="I88" i="1"/>
  <c r="I87" i="1"/>
  <c r="I86" i="1"/>
  <c r="I85" i="1"/>
  <c r="I84" i="1"/>
  <c r="I83" i="1"/>
  <c r="I82" i="1"/>
  <c r="I81" i="1"/>
  <c r="I80" i="1"/>
  <c r="I79" i="1"/>
  <c r="I78" i="1"/>
  <c r="I77" i="1"/>
  <c r="I76" i="1"/>
  <c r="I75" i="1"/>
  <c r="I74" i="1"/>
  <c r="I73" i="1"/>
  <c r="I72" i="1"/>
  <c r="I71" i="1"/>
  <c r="I70" i="1"/>
  <c r="I69" i="1"/>
  <c r="I68" i="1"/>
  <c r="I67" i="1"/>
  <c r="I66" i="1"/>
  <c r="I65" i="1"/>
  <c r="I64" i="1"/>
  <c r="I63" i="1"/>
  <c r="I62" i="1"/>
  <c r="I61" i="1"/>
  <c r="I60" i="1"/>
  <c r="I59" i="1"/>
  <c r="I58" i="1"/>
  <c r="I57" i="1"/>
  <c r="I56" i="1"/>
  <c r="I55" i="1"/>
  <c r="I54" i="1"/>
  <c r="I53" i="1"/>
  <c r="I52" i="1"/>
  <c r="I51" i="1"/>
  <c r="I50" i="1"/>
  <c r="I49" i="1"/>
  <c r="I48" i="1"/>
  <c r="I47" i="1"/>
  <c r="I46" i="1"/>
  <c r="I45" i="1"/>
  <c r="I44" i="1"/>
  <c r="I43" i="1"/>
  <c r="I42" i="1"/>
  <c r="I41" i="1"/>
  <c r="I40" i="1"/>
  <c r="I39" i="1"/>
  <c r="I38" i="1"/>
  <c r="I37" i="1"/>
  <c r="I36" i="1"/>
  <c r="I35" i="1"/>
  <c r="I34" i="1"/>
  <c r="I33" i="1"/>
  <c r="I32" i="1"/>
  <c r="I31" i="1"/>
  <c r="I30" i="1"/>
  <c r="I29" i="1"/>
  <c r="I28" i="1"/>
  <c r="I27" i="1"/>
  <c r="I26" i="1"/>
  <c r="I25" i="1"/>
  <c r="I24" i="1"/>
  <c r="I23" i="1"/>
  <c r="I22" i="1"/>
  <c r="I21" i="1"/>
  <c r="I20" i="1"/>
  <c r="I19" i="1"/>
  <c r="I18" i="1"/>
  <c r="I17" i="1"/>
  <c r="I16" i="1"/>
  <c r="I15" i="1"/>
  <c r="I14" i="1"/>
  <c r="I13" i="1"/>
  <c r="I12" i="1"/>
  <c r="I11" i="1"/>
  <c r="I10" i="1"/>
  <c r="I9" i="1"/>
  <c r="I8" i="1"/>
  <c r="I7" i="1"/>
  <c r="I6" i="1"/>
  <c r="CE36" i="1" l="1"/>
  <c r="CE45" i="1" s="1"/>
  <c r="CE34" i="1"/>
  <c r="CE33" i="1"/>
  <c r="CE31" i="1"/>
  <c r="CH34" i="1"/>
  <c r="CH32" i="1"/>
  <c r="CJ35" i="1"/>
  <c r="CJ33" i="1"/>
  <c r="CF35" i="1"/>
  <c r="CF33" i="1"/>
  <c r="CD35" i="1"/>
  <c r="CM31" i="1"/>
  <c r="CM44" i="1" s="1"/>
  <c r="CI36" i="1"/>
  <c r="CI34" i="1"/>
  <c r="CI32" i="1"/>
  <c r="CC36" i="1"/>
  <c r="CC32" i="1"/>
  <c r="CM36" i="1"/>
  <c r="CM34" i="1"/>
  <c r="CM32" i="1"/>
  <c r="CN31" i="1"/>
  <c r="CN44" i="1" s="1"/>
  <c r="CL31" i="1"/>
  <c r="CL41" i="1" s="1"/>
  <c r="CH31" i="1"/>
  <c r="CH44" i="1" s="1"/>
  <c r="CJ31" i="1"/>
  <c r="CD31" i="1"/>
  <c r="CE32" i="1"/>
  <c r="CF31" i="1"/>
  <c r="CD36" i="1"/>
  <c r="CD34" i="1"/>
  <c r="CC31" i="1"/>
  <c r="CC35" i="1"/>
  <c r="CC33" i="1"/>
  <c r="CK34" i="1"/>
  <c r="CD32" i="1"/>
  <c r="CJ32" i="1"/>
  <c r="CJ45" i="1" s="1"/>
  <c r="CD33" i="1"/>
  <c r="CG35" i="1"/>
  <c r="CG33" i="1"/>
  <c r="CG31" i="1"/>
  <c r="CK31" i="1"/>
  <c r="CK35" i="1"/>
  <c r="CK33" i="1"/>
  <c r="CC34" i="1"/>
  <c r="CK32" i="1"/>
  <c r="CG32" i="1"/>
  <c r="CG43" i="1" s="1"/>
  <c r="CL45" i="1"/>
  <c r="CF45" i="1"/>
  <c r="CF43" i="1"/>
  <c r="CN45" i="1"/>
  <c r="CI41" i="1"/>
  <c r="CI44" i="1"/>
  <c r="CN43" i="1"/>
  <c r="CL43" i="1"/>
  <c r="CE41" i="1" l="1"/>
  <c r="CE46" i="1"/>
  <c r="CE44" i="1"/>
  <c r="CH43" i="1"/>
  <c r="CH45" i="1"/>
  <c r="CE43" i="1"/>
  <c r="CM41" i="1"/>
  <c r="CJ44" i="1"/>
  <c r="CF41" i="1"/>
  <c r="CL44" i="1"/>
  <c r="CN42" i="1"/>
  <c r="CI45" i="1"/>
  <c r="CI42" i="1"/>
  <c r="CI46" i="1"/>
  <c r="CI43" i="1"/>
  <c r="CC43" i="1"/>
  <c r="CM42" i="1"/>
  <c r="CM46" i="1"/>
  <c r="CM43" i="1"/>
  <c r="CM45" i="1"/>
  <c r="CH42" i="1"/>
  <c r="CL42" i="1"/>
  <c r="CJ41" i="1"/>
  <c r="CL46" i="1"/>
  <c r="CH41" i="1"/>
  <c r="CN46" i="1"/>
  <c r="CH46" i="1"/>
  <c r="CN41" i="1"/>
  <c r="CD44" i="1"/>
  <c r="CE42" i="1"/>
  <c r="CF42" i="1"/>
  <c r="CF46" i="1"/>
  <c r="CF44" i="1"/>
  <c r="CD41" i="1"/>
  <c r="CD45" i="1"/>
  <c r="CD43" i="1"/>
  <c r="CC44" i="1"/>
  <c r="CC41" i="1"/>
  <c r="CG45" i="1"/>
  <c r="CK45" i="1"/>
  <c r="CJ43" i="1"/>
  <c r="CJ42" i="1"/>
  <c r="CJ46" i="1"/>
  <c r="CD42" i="1"/>
  <c r="CD46" i="1"/>
  <c r="CC45" i="1"/>
  <c r="CC42" i="1"/>
  <c r="CC46" i="1"/>
  <c r="CG44" i="1"/>
  <c r="CG41" i="1"/>
  <c r="CK41" i="1"/>
  <c r="CK44" i="1"/>
  <c r="CK42" i="1"/>
  <c r="CK43" i="1"/>
  <c r="CK46" i="1"/>
  <c r="CG42" i="1"/>
  <c r="CG46" i="1"/>
  <c r="BY12" i="1"/>
  <c r="BZ12" i="1"/>
  <c r="CA12" i="1"/>
  <c r="CB12" i="1"/>
  <c r="BY14" i="1"/>
  <c r="BZ14" i="1"/>
  <c r="CA14" i="1"/>
  <c r="CB14" i="1"/>
  <c r="BY16" i="1"/>
  <c r="BZ16" i="1"/>
  <c r="CA16" i="1"/>
  <c r="CB16" i="1"/>
  <c r="BY18" i="1"/>
  <c r="BZ18" i="1"/>
  <c r="CA18" i="1"/>
  <c r="CB18" i="1"/>
  <c r="BY20" i="1"/>
  <c r="BZ20" i="1"/>
  <c r="CA20" i="1"/>
  <c r="CB20" i="1"/>
  <c r="BY21" i="1"/>
  <c r="BZ21" i="1"/>
  <c r="CA21" i="1"/>
  <c r="CB21" i="1"/>
  <c r="BY22" i="1"/>
  <c r="BZ22" i="1"/>
  <c r="CA22" i="1"/>
  <c r="CB22" i="1"/>
  <c r="BY23" i="1"/>
  <c r="BZ23" i="1"/>
  <c r="CA23" i="1"/>
  <c r="CB23" i="1"/>
  <c r="BY24" i="1"/>
  <c r="BZ24" i="1"/>
  <c r="CA24" i="1"/>
  <c r="CB24" i="1"/>
  <c r="BY25" i="1"/>
  <c r="BZ25" i="1"/>
  <c r="CA25" i="1"/>
  <c r="CB25" i="1"/>
  <c r="BY26" i="1"/>
  <c r="BZ26" i="1"/>
  <c r="CA26" i="1"/>
  <c r="CB26" i="1"/>
  <c r="BY27" i="1"/>
  <c r="BZ27" i="1"/>
  <c r="CA27" i="1"/>
  <c r="CB27" i="1"/>
  <c r="BY28" i="1"/>
  <c r="BZ28" i="1"/>
  <c r="CA28" i="1"/>
  <c r="CB28" i="1"/>
  <c r="BY39" i="1"/>
  <c r="BZ39" i="1"/>
  <c r="CA39" i="1"/>
  <c r="CB39" i="1"/>
  <c r="BY40" i="1"/>
  <c r="BZ40" i="1"/>
  <c r="CA40" i="1"/>
  <c r="CB40" i="1"/>
  <c r="BE12" i="1"/>
  <c r="BF12" i="1"/>
  <c r="BG12" i="1"/>
  <c r="BH12" i="1"/>
  <c r="BI12" i="1"/>
  <c r="BJ12" i="1"/>
  <c r="BK12" i="1"/>
  <c r="BL12" i="1"/>
  <c r="BM12" i="1"/>
  <c r="BN12" i="1"/>
  <c r="BO12" i="1"/>
  <c r="BP12" i="1"/>
  <c r="BQ12" i="1"/>
  <c r="BR12" i="1"/>
  <c r="BS12" i="1"/>
  <c r="BT12" i="1"/>
  <c r="BU12" i="1"/>
  <c r="BV12" i="1"/>
  <c r="BW12" i="1"/>
  <c r="BX12" i="1"/>
  <c r="BE14" i="1"/>
  <c r="BF14" i="1"/>
  <c r="BG14" i="1"/>
  <c r="BH14" i="1"/>
  <c r="BI14" i="1"/>
  <c r="BJ14" i="1"/>
  <c r="BK14" i="1"/>
  <c r="BL14" i="1"/>
  <c r="BM14" i="1"/>
  <c r="BN14" i="1"/>
  <c r="BO14" i="1"/>
  <c r="BP14" i="1"/>
  <c r="BQ14" i="1"/>
  <c r="BR14" i="1"/>
  <c r="BS14" i="1"/>
  <c r="BT14" i="1"/>
  <c r="BU14" i="1"/>
  <c r="BV14" i="1"/>
  <c r="BW14" i="1"/>
  <c r="BX14" i="1"/>
  <c r="BE16" i="1"/>
  <c r="BF16" i="1"/>
  <c r="BG16" i="1"/>
  <c r="BH16" i="1"/>
  <c r="BI16" i="1"/>
  <c r="BJ16" i="1"/>
  <c r="BK16" i="1"/>
  <c r="BL16" i="1"/>
  <c r="BM16" i="1"/>
  <c r="BN16" i="1"/>
  <c r="BO16" i="1"/>
  <c r="BP16" i="1"/>
  <c r="BQ16" i="1"/>
  <c r="BR16" i="1"/>
  <c r="BS16" i="1"/>
  <c r="BT16" i="1"/>
  <c r="BU16" i="1"/>
  <c r="BV16" i="1"/>
  <c r="BW16" i="1"/>
  <c r="BX16" i="1"/>
  <c r="BE18" i="1"/>
  <c r="BE20" i="1" s="1"/>
  <c r="BF18" i="1"/>
  <c r="BF20" i="1" s="1"/>
  <c r="BG18" i="1"/>
  <c r="BG20" i="1" s="1"/>
  <c r="BH18" i="1"/>
  <c r="BH20" i="1" s="1"/>
  <c r="BI18" i="1"/>
  <c r="BI20" i="1" s="1"/>
  <c r="BJ18" i="1"/>
  <c r="BK18" i="1"/>
  <c r="BK20" i="1" s="1"/>
  <c r="BL18" i="1"/>
  <c r="BL20" i="1" s="1"/>
  <c r="BM18" i="1"/>
  <c r="BM20" i="1" s="1"/>
  <c r="BN18" i="1"/>
  <c r="BN20" i="1" s="1"/>
  <c r="BO18" i="1"/>
  <c r="BO20" i="1" s="1"/>
  <c r="BP18" i="1"/>
  <c r="BP20" i="1" s="1"/>
  <c r="BQ18" i="1"/>
  <c r="BQ20" i="1" s="1"/>
  <c r="BR18" i="1"/>
  <c r="BS18" i="1"/>
  <c r="BS20" i="1" s="1"/>
  <c r="BT18" i="1"/>
  <c r="BT20" i="1" s="1"/>
  <c r="BU18" i="1"/>
  <c r="BU20" i="1" s="1"/>
  <c r="BV18" i="1"/>
  <c r="BV20" i="1" s="1"/>
  <c r="BW18" i="1"/>
  <c r="BW20" i="1" s="1"/>
  <c r="BX18" i="1"/>
  <c r="BX20" i="1" s="1"/>
  <c r="BJ20" i="1"/>
  <c r="BR20" i="1"/>
  <c r="BE21" i="1"/>
  <c r="BF21" i="1"/>
  <c r="BG21" i="1"/>
  <c r="BH21" i="1"/>
  <c r="BI21" i="1"/>
  <c r="BJ21" i="1"/>
  <c r="BK21" i="1"/>
  <c r="BL21" i="1"/>
  <c r="BM21" i="1"/>
  <c r="BN21" i="1"/>
  <c r="BO21" i="1"/>
  <c r="BP21" i="1"/>
  <c r="BQ21" i="1"/>
  <c r="BR21" i="1"/>
  <c r="BS21" i="1"/>
  <c r="BT21" i="1"/>
  <c r="BU21" i="1"/>
  <c r="BV21" i="1"/>
  <c r="BW21" i="1"/>
  <c r="BX21" i="1"/>
  <c r="BE22" i="1"/>
  <c r="BF22" i="1"/>
  <c r="BG22" i="1"/>
  <c r="BH22" i="1"/>
  <c r="BI22" i="1"/>
  <c r="BJ22" i="1"/>
  <c r="BK22" i="1"/>
  <c r="BL22" i="1"/>
  <c r="BM22" i="1"/>
  <c r="BN22" i="1"/>
  <c r="BO22" i="1"/>
  <c r="BP22" i="1"/>
  <c r="BQ22" i="1"/>
  <c r="BR22" i="1"/>
  <c r="BS22" i="1"/>
  <c r="BT22" i="1"/>
  <c r="BU22" i="1"/>
  <c r="BV22" i="1"/>
  <c r="BW22" i="1"/>
  <c r="BX22" i="1"/>
  <c r="BE23" i="1"/>
  <c r="BF23" i="1"/>
  <c r="BG23" i="1"/>
  <c r="BH23" i="1"/>
  <c r="BI23" i="1"/>
  <c r="BJ23" i="1"/>
  <c r="BK23" i="1"/>
  <c r="BL23" i="1"/>
  <c r="BM23" i="1"/>
  <c r="BN23" i="1"/>
  <c r="BO23" i="1"/>
  <c r="BP23" i="1"/>
  <c r="BQ23" i="1"/>
  <c r="BR23" i="1"/>
  <c r="BS23" i="1"/>
  <c r="BT23" i="1"/>
  <c r="BU23" i="1"/>
  <c r="BV23" i="1"/>
  <c r="BW23" i="1"/>
  <c r="BX23" i="1"/>
  <c r="BE24" i="1"/>
  <c r="BF24" i="1"/>
  <c r="BG24" i="1"/>
  <c r="BH24" i="1"/>
  <c r="BI24" i="1"/>
  <c r="BJ24" i="1"/>
  <c r="BK24" i="1"/>
  <c r="BL24" i="1"/>
  <c r="BM24" i="1"/>
  <c r="BM32" i="1" s="1"/>
  <c r="BN24" i="1"/>
  <c r="BO24" i="1"/>
  <c r="BP24" i="1"/>
  <c r="BQ24" i="1"/>
  <c r="BR24" i="1"/>
  <c r="BS24" i="1"/>
  <c r="BT24" i="1"/>
  <c r="BU24" i="1"/>
  <c r="BV24" i="1"/>
  <c r="BW24" i="1"/>
  <c r="BX24" i="1"/>
  <c r="BE25" i="1"/>
  <c r="BF25" i="1"/>
  <c r="BG25" i="1"/>
  <c r="BH25" i="1"/>
  <c r="BI25" i="1"/>
  <c r="BJ25" i="1"/>
  <c r="BK25" i="1"/>
  <c r="BL25" i="1"/>
  <c r="BM25" i="1"/>
  <c r="BN25" i="1"/>
  <c r="BO25" i="1"/>
  <c r="BP25" i="1"/>
  <c r="BQ25" i="1"/>
  <c r="BR25" i="1"/>
  <c r="BS25" i="1"/>
  <c r="BT25" i="1"/>
  <c r="BU25" i="1"/>
  <c r="BV25" i="1"/>
  <c r="BW25" i="1"/>
  <c r="BX25" i="1"/>
  <c r="BE26" i="1"/>
  <c r="BF26" i="1"/>
  <c r="BG26" i="1"/>
  <c r="BH26" i="1"/>
  <c r="BI26" i="1"/>
  <c r="BJ26" i="1"/>
  <c r="BK26" i="1"/>
  <c r="BL26" i="1"/>
  <c r="BM26" i="1"/>
  <c r="BM34" i="1" s="1"/>
  <c r="BN26" i="1"/>
  <c r="BO26" i="1"/>
  <c r="BP26" i="1"/>
  <c r="BQ26" i="1"/>
  <c r="BR26" i="1"/>
  <c r="BS26" i="1"/>
  <c r="BT26" i="1"/>
  <c r="BU26" i="1"/>
  <c r="BV26" i="1"/>
  <c r="BW26" i="1"/>
  <c r="BX26" i="1"/>
  <c r="BE27" i="1"/>
  <c r="BF27" i="1"/>
  <c r="BG27" i="1"/>
  <c r="BH27" i="1"/>
  <c r="BI27" i="1"/>
  <c r="BJ27" i="1"/>
  <c r="BK27" i="1"/>
  <c r="BL27" i="1"/>
  <c r="BM27" i="1"/>
  <c r="BN27" i="1"/>
  <c r="BO27" i="1"/>
  <c r="BP27" i="1"/>
  <c r="BQ27" i="1"/>
  <c r="BR27" i="1"/>
  <c r="BS27" i="1"/>
  <c r="BT27" i="1"/>
  <c r="BU27" i="1"/>
  <c r="BV27" i="1"/>
  <c r="BW27" i="1"/>
  <c r="BX27" i="1"/>
  <c r="BE28" i="1"/>
  <c r="BF28" i="1"/>
  <c r="BG28" i="1"/>
  <c r="BH28" i="1"/>
  <c r="BI28" i="1"/>
  <c r="BJ28" i="1"/>
  <c r="BK28" i="1"/>
  <c r="BL28" i="1"/>
  <c r="BM28" i="1"/>
  <c r="BM36" i="1" s="1"/>
  <c r="BN28" i="1"/>
  <c r="BO28" i="1"/>
  <c r="BP28" i="1"/>
  <c r="BQ28" i="1"/>
  <c r="BR28" i="1"/>
  <c r="BS28" i="1"/>
  <c r="BT28" i="1"/>
  <c r="BU28" i="1"/>
  <c r="BV28" i="1"/>
  <c r="BW28" i="1"/>
  <c r="BX28" i="1"/>
  <c r="BE39" i="1"/>
  <c r="BF39" i="1"/>
  <c r="BG39" i="1"/>
  <c r="BH39" i="1"/>
  <c r="BI39" i="1"/>
  <c r="BJ39" i="1"/>
  <c r="BK39" i="1"/>
  <c r="BL39" i="1"/>
  <c r="BM39" i="1"/>
  <c r="BN39" i="1"/>
  <c r="BO39" i="1"/>
  <c r="BP39" i="1"/>
  <c r="BQ39" i="1"/>
  <c r="BR39" i="1"/>
  <c r="BS39" i="1"/>
  <c r="BT39" i="1"/>
  <c r="BU39" i="1"/>
  <c r="BV39" i="1"/>
  <c r="BW39" i="1"/>
  <c r="BX39" i="1"/>
  <c r="BE40" i="1"/>
  <c r="BF40" i="1"/>
  <c r="BG40" i="1"/>
  <c r="BH40" i="1"/>
  <c r="BI40" i="1"/>
  <c r="BJ40" i="1"/>
  <c r="BK40" i="1"/>
  <c r="BL40" i="1"/>
  <c r="BM40" i="1"/>
  <c r="BN40" i="1"/>
  <c r="BO40" i="1"/>
  <c r="BP40" i="1"/>
  <c r="BQ40" i="1"/>
  <c r="BR40" i="1"/>
  <c r="BS40" i="1"/>
  <c r="BT40" i="1"/>
  <c r="BU40" i="1"/>
  <c r="BV40" i="1"/>
  <c r="BW40" i="1"/>
  <c r="BX40" i="1"/>
  <c r="BR35" i="1" l="1"/>
  <c r="BU36" i="1"/>
  <c r="CB36" i="1"/>
  <c r="CB34" i="1"/>
  <c r="BE36" i="1"/>
  <c r="BE34" i="1"/>
  <c r="BE32" i="1"/>
  <c r="BQ35" i="1"/>
  <c r="BQ33" i="1"/>
  <c r="BM45" i="1"/>
  <c r="BM43" i="1"/>
  <c r="BX35" i="1"/>
  <c r="BX33" i="1"/>
  <c r="BK36" i="1"/>
  <c r="BK34" i="1"/>
  <c r="BK32" i="1"/>
  <c r="CA35" i="1"/>
  <c r="CA33" i="1"/>
  <c r="CA31" i="1"/>
  <c r="BS35" i="1"/>
  <c r="BQ31" i="1"/>
  <c r="BI36" i="1"/>
  <c r="CA36" i="1"/>
  <c r="CA34" i="1"/>
  <c r="BZ36" i="1"/>
  <c r="BZ34" i="1"/>
  <c r="BY36" i="1"/>
  <c r="BY34" i="1"/>
  <c r="BY32" i="1"/>
  <c r="BY31" i="1"/>
  <c r="BY35" i="1"/>
  <c r="BY33" i="1"/>
  <c r="BZ35" i="1"/>
  <c r="BZ33" i="1"/>
  <c r="BZ31" i="1"/>
  <c r="BZ32" i="1"/>
  <c r="CB35" i="1"/>
  <c r="CB33" i="1"/>
  <c r="CB31" i="1"/>
  <c r="BS33" i="1"/>
  <c r="BS31" i="1"/>
  <c r="BS36" i="1"/>
  <c r="BS34" i="1"/>
  <c r="BS32" i="1"/>
  <c r="CB32" i="1"/>
  <c r="BN36" i="1"/>
  <c r="BU35" i="1"/>
  <c r="BU33" i="1"/>
  <c r="BU31" i="1"/>
  <c r="CA32" i="1"/>
  <c r="BO35" i="1"/>
  <c r="BR36" i="1"/>
  <c r="BR34" i="1"/>
  <c r="BR32" i="1"/>
  <c r="BJ35" i="1"/>
  <c r="BJ33" i="1"/>
  <c r="BI35" i="1"/>
  <c r="BI33" i="1"/>
  <c r="BI31" i="1"/>
  <c r="BT36" i="1"/>
  <c r="BT34" i="1"/>
  <c r="BT32" i="1"/>
  <c r="BP36" i="1"/>
  <c r="BP34" i="1"/>
  <c r="BP32" i="1"/>
  <c r="BO36" i="1"/>
  <c r="BO34" i="1"/>
  <c r="BO33" i="1"/>
  <c r="BN34" i="1"/>
  <c r="BN32" i="1"/>
  <c r="BP35" i="1"/>
  <c r="BN35" i="1"/>
  <c r="BN33" i="1"/>
  <c r="BQ36" i="1"/>
  <c r="BQ34" i="1"/>
  <c r="BQ32" i="1"/>
  <c r="BJ31" i="1"/>
  <c r="BG36" i="1"/>
  <c r="BG34" i="1"/>
  <c r="BG32" i="1"/>
  <c r="BT35" i="1"/>
  <c r="BT33" i="1"/>
  <c r="BT31" i="1"/>
  <c r="BV35" i="1"/>
  <c r="BV33" i="1"/>
  <c r="BV31" i="1"/>
  <c r="BV36" i="1"/>
  <c r="BV34" i="1"/>
  <c r="BV32" i="1"/>
  <c r="BI34" i="1"/>
  <c r="BI32" i="1"/>
  <c r="BR33" i="1"/>
  <c r="BR31" i="1"/>
  <c r="BL35" i="1"/>
  <c r="BL33" i="1"/>
  <c r="BL31" i="1"/>
  <c r="BN31" i="1"/>
  <c r="BE31" i="1"/>
  <c r="BE35" i="1"/>
  <c r="BE33" i="1"/>
  <c r="BW36" i="1"/>
  <c r="BW34" i="1"/>
  <c r="BW32" i="1"/>
  <c r="BU34" i="1"/>
  <c r="BU32" i="1"/>
  <c r="BP33" i="1"/>
  <c r="BP31" i="1"/>
  <c r="BL36" i="1"/>
  <c r="BL34" i="1"/>
  <c r="BL32" i="1"/>
  <c r="BG35" i="1"/>
  <c r="BG33" i="1"/>
  <c r="BG31" i="1"/>
  <c r="BK35" i="1"/>
  <c r="BK33" i="1"/>
  <c r="BK31" i="1"/>
  <c r="BF36" i="1"/>
  <c r="BF34" i="1"/>
  <c r="BF32" i="1"/>
  <c r="BO32" i="1"/>
  <c r="BW35" i="1"/>
  <c r="BW33" i="1"/>
  <c r="BW31" i="1"/>
  <c r="BO31" i="1"/>
  <c r="BX36" i="1"/>
  <c r="BX34" i="1"/>
  <c r="BX32" i="1"/>
  <c r="BH36" i="1"/>
  <c r="BH34" i="1"/>
  <c r="BH32" i="1"/>
  <c r="BM35" i="1"/>
  <c r="BM33" i="1"/>
  <c r="BM31" i="1"/>
  <c r="BX31" i="1"/>
  <c r="BH35" i="1"/>
  <c r="BH33" i="1"/>
  <c r="BH31" i="1"/>
  <c r="BJ36" i="1"/>
  <c r="BJ34" i="1"/>
  <c r="BJ32" i="1"/>
  <c r="BF31" i="1"/>
  <c r="BF35" i="1"/>
  <c r="BF33" i="1"/>
  <c r="CB43" i="1" l="1"/>
  <c r="BE45" i="1"/>
  <c r="BE43" i="1"/>
  <c r="BQ41" i="1"/>
  <c r="BJ43" i="1"/>
  <c r="BH43" i="1"/>
  <c r="BX45" i="1"/>
  <c r="BO43" i="1"/>
  <c r="BF45" i="1"/>
  <c r="BL43" i="1"/>
  <c r="BU45" i="1"/>
  <c r="BW43" i="1"/>
  <c r="BI43" i="1"/>
  <c r="BV43" i="1"/>
  <c r="BG45" i="1"/>
  <c r="BQ45" i="1"/>
  <c r="BN45" i="1"/>
  <c r="BP43" i="1"/>
  <c r="BT45" i="1"/>
  <c r="CA43" i="1"/>
  <c r="BR43" i="1"/>
  <c r="BS43" i="1"/>
  <c r="BZ43" i="1"/>
  <c r="BY45" i="1"/>
  <c r="BK43" i="1"/>
  <c r="BH41" i="1"/>
  <c r="BM41" i="1"/>
  <c r="BW41" i="1"/>
  <c r="BG41" i="1"/>
  <c r="BP41" i="1"/>
  <c r="BL41" i="1"/>
  <c r="BV41" i="1"/>
  <c r="BU41" i="1"/>
  <c r="BS41" i="1"/>
  <c r="CB41" i="1"/>
  <c r="BZ41" i="1"/>
  <c r="BY41" i="1"/>
  <c r="CA41" i="1"/>
  <c r="BO44" i="1"/>
  <c r="BO46" i="1"/>
  <c r="BO42" i="1"/>
  <c r="BR42" i="1"/>
  <c r="BR44" i="1"/>
  <c r="BR46" i="1"/>
  <c r="BT42" i="1"/>
  <c r="BT44" i="1"/>
  <c r="BT46" i="1"/>
  <c r="BN41" i="1"/>
  <c r="BF41" i="1"/>
  <c r="BF42" i="1"/>
  <c r="BF44" i="1"/>
  <c r="BF46" i="1"/>
  <c r="BJ45" i="1"/>
  <c r="BH42" i="1"/>
  <c r="BH44" i="1"/>
  <c r="BH46" i="1"/>
  <c r="BM42" i="1"/>
  <c r="BM44" i="1"/>
  <c r="BM46" i="1"/>
  <c r="BH45" i="1"/>
  <c r="BX43" i="1"/>
  <c r="BW44" i="1"/>
  <c r="BW46" i="1"/>
  <c r="BW42" i="1"/>
  <c r="BF43" i="1"/>
  <c r="BK41" i="1"/>
  <c r="BG44" i="1"/>
  <c r="BG46" i="1"/>
  <c r="BG42" i="1"/>
  <c r="BL45" i="1"/>
  <c r="BP42" i="1"/>
  <c r="BP44" i="1"/>
  <c r="BP46" i="1"/>
  <c r="BU43" i="1"/>
  <c r="BW45" i="1"/>
  <c r="BE41" i="1"/>
  <c r="BE42" i="1"/>
  <c r="BE44" i="1"/>
  <c r="BE46" i="1"/>
  <c r="BL42" i="1"/>
  <c r="BL44" i="1"/>
  <c r="BL46" i="1"/>
  <c r="BR41" i="1"/>
  <c r="BI45" i="1"/>
  <c r="BV45" i="1"/>
  <c r="BV42" i="1"/>
  <c r="BV44" i="1"/>
  <c r="BV46" i="1"/>
  <c r="BT41" i="1"/>
  <c r="BG43" i="1"/>
  <c r="BQ43" i="1"/>
  <c r="BN43" i="1"/>
  <c r="BO41" i="1"/>
  <c r="BP45" i="1"/>
  <c r="BT43" i="1"/>
  <c r="BI41" i="1"/>
  <c r="BJ41" i="1"/>
  <c r="BR45" i="1"/>
  <c r="BU42" i="1"/>
  <c r="BU44" i="1"/>
  <c r="BU46" i="1"/>
  <c r="BS45" i="1"/>
  <c r="BS44" i="1"/>
  <c r="BS46" i="1"/>
  <c r="BS42" i="1"/>
  <c r="CB42" i="1"/>
  <c r="CB44" i="1"/>
  <c r="CB46" i="1"/>
  <c r="BZ42" i="1"/>
  <c r="BZ44" i="1"/>
  <c r="BZ46" i="1"/>
  <c r="BY43" i="1"/>
  <c r="BQ42" i="1"/>
  <c r="BQ44" i="1"/>
  <c r="BQ46" i="1"/>
  <c r="CA44" i="1"/>
  <c r="CA46" i="1"/>
  <c r="CA42" i="1"/>
  <c r="BK45" i="1"/>
  <c r="BX41" i="1"/>
  <c r="CB45" i="1"/>
  <c r="BX42" i="1"/>
  <c r="BX44" i="1"/>
  <c r="BX46" i="1"/>
  <c r="BK44" i="1"/>
  <c r="BK46" i="1"/>
  <c r="BK42" i="1"/>
  <c r="BN42" i="1"/>
  <c r="BN44" i="1"/>
  <c r="BN46" i="1"/>
  <c r="BJ42" i="1"/>
  <c r="BJ44" i="1"/>
  <c r="BJ46" i="1"/>
  <c r="BO45" i="1"/>
  <c r="BI42" i="1"/>
  <c r="BI44" i="1"/>
  <c r="BI46" i="1"/>
  <c r="BY42" i="1"/>
  <c r="BY44" i="1"/>
  <c r="BY46" i="1"/>
  <c r="BZ45" i="1"/>
  <c r="CA45" i="1"/>
  <c r="R39" i="1" l="1"/>
  <c r="S39" i="1"/>
  <c r="T39" i="1"/>
  <c r="U39" i="1"/>
  <c r="V39" i="1"/>
  <c r="W39" i="1"/>
  <c r="X39" i="1"/>
  <c r="Y39" i="1"/>
  <c r="Z39" i="1"/>
  <c r="AA39" i="1"/>
  <c r="AB39" i="1"/>
  <c r="AC39" i="1"/>
  <c r="AD39" i="1"/>
  <c r="AE39" i="1"/>
  <c r="AF39" i="1"/>
  <c r="AG39" i="1"/>
  <c r="AH39" i="1"/>
  <c r="AI39" i="1"/>
  <c r="AJ39" i="1"/>
  <c r="AK39" i="1"/>
  <c r="AL39" i="1"/>
  <c r="AM39" i="1"/>
  <c r="AN39" i="1"/>
  <c r="AO39" i="1"/>
  <c r="AP39" i="1"/>
  <c r="AQ39" i="1"/>
  <c r="AR39" i="1"/>
  <c r="AS39" i="1"/>
  <c r="AT39" i="1"/>
  <c r="AU39" i="1"/>
  <c r="AV39" i="1"/>
  <c r="AW39" i="1"/>
  <c r="AX39" i="1"/>
  <c r="AY39" i="1"/>
  <c r="AZ39" i="1"/>
  <c r="BA39" i="1"/>
  <c r="BB39" i="1"/>
  <c r="BC39" i="1"/>
  <c r="BD39" i="1"/>
  <c r="Q39" i="1"/>
  <c r="CC17" i="1" l="1"/>
  <c r="R40" i="1"/>
  <c r="S40" i="1"/>
  <c r="T40" i="1"/>
  <c r="U40" i="1"/>
  <c r="V40" i="1"/>
  <c r="W40" i="1"/>
  <c r="X40" i="1"/>
  <c r="Y40" i="1"/>
  <c r="Z40" i="1"/>
  <c r="AA40" i="1"/>
  <c r="AB40" i="1"/>
  <c r="AC40" i="1"/>
  <c r="AD40" i="1"/>
  <c r="AE40" i="1"/>
  <c r="AF40" i="1"/>
  <c r="AG40" i="1"/>
  <c r="AH40" i="1"/>
  <c r="AI40" i="1"/>
  <c r="AJ40" i="1"/>
  <c r="AK40" i="1"/>
  <c r="AL40" i="1"/>
  <c r="AM40" i="1"/>
  <c r="AN40" i="1"/>
  <c r="AO40" i="1"/>
  <c r="AP40" i="1"/>
  <c r="AQ40" i="1"/>
  <c r="AR40" i="1"/>
  <c r="AS40" i="1"/>
  <c r="AT40" i="1"/>
  <c r="AU40" i="1"/>
  <c r="AV40" i="1"/>
  <c r="AW40" i="1"/>
  <c r="AX40" i="1"/>
  <c r="AY40" i="1"/>
  <c r="AZ40" i="1"/>
  <c r="BA40" i="1"/>
  <c r="BB40" i="1"/>
  <c r="BC40" i="1"/>
  <c r="BD40" i="1"/>
  <c r="CC15" i="1" l="1"/>
  <c r="CD17" i="1"/>
  <c r="CC11" i="1"/>
  <c r="Q40" i="1"/>
  <c r="R21" i="1"/>
  <c r="S21" i="1"/>
  <c r="T21" i="1"/>
  <c r="U21" i="1"/>
  <c r="V21" i="1"/>
  <c r="W21" i="1"/>
  <c r="X21" i="1"/>
  <c r="Y21" i="1"/>
  <c r="Z21" i="1"/>
  <c r="AA21" i="1"/>
  <c r="AB21" i="1"/>
  <c r="AC21" i="1"/>
  <c r="AD21" i="1"/>
  <c r="AE21" i="1"/>
  <c r="AF21" i="1"/>
  <c r="AG21" i="1"/>
  <c r="AH21" i="1"/>
  <c r="AI21" i="1"/>
  <c r="AJ21" i="1"/>
  <c r="AK21" i="1"/>
  <c r="AL21" i="1"/>
  <c r="AM21" i="1"/>
  <c r="AN21" i="1"/>
  <c r="AO21" i="1"/>
  <c r="AP21" i="1"/>
  <c r="AQ21" i="1"/>
  <c r="AR21" i="1"/>
  <c r="AS21" i="1"/>
  <c r="AT21" i="1"/>
  <c r="AU21" i="1"/>
  <c r="AV21" i="1"/>
  <c r="AW21" i="1"/>
  <c r="AX21" i="1"/>
  <c r="AY21" i="1"/>
  <c r="AZ21" i="1"/>
  <c r="BA21" i="1"/>
  <c r="BB21" i="1"/>
  <c r="BC21" i="1"/>
  <c r="BD21" i="1"/>
  <c r="R22" i="1"/>
  <c r="S22" i="1"/>
  <c r="T22" i="1"/>
  <c r="U22" i="1"/>
  <c r="V22" i="1"/>
  <c r="W22" i="1"/>
  <c r="X22" i="1"/>
  <c r="Y22" i="1"/>
  <c r="Z22" i="1"/>
  <c r="AA22" i="1"/>
  <c r="AB22" i="1"/>
  <c r="AC22" i="1"/>
  <c r="AD22" i="1"/>
  <c r="AE22" i="1"/>
  <c r="AF22" i="1"/>
  <c r="AG22" i="1"/>
  <c r="AH22" i="1"/>
  <c r="AI22" i="1"/>
  <c r="AJ22" i="1"/>
  <c r="AK22" i="1"/>
  <c r="AL22" i="1"/>
  <c r="AM22" i="1"/>
  <c r="AN22" i="1"/>
  <c r="AO22" i="1"/>
  <c r="AP22" i="1"/>
  <c r="AQ22" i="1"/>
  <c r="AR22" i="1"/>
  <c r="AS22" i="1"/>
  <c r="AT22" i="1"/>
  <c r="AU22" i="1"/>
  <c r="AV22" i="1"/>
  <c r="AW22" i="1"/>
  <c r="AX22" i="1"/>
  <c r="AY22" i="1"/>
  <c r="AZ22" i="1"/>
  <c r="BA22" i="1"/>
  <c r="BB22" i="1"/>
  <c r="BC22" i="1"/>
  <c r="BD22" i="1"/>
  <c r="R23" i="1"/>
  <c r="S23" i="1"/>
  <c r="T23" i="1"/>
  <c r="U23" i="1"/>
  <c r="V23" i="1"/>
  <c r="W23" i="1"/>
  <c r="X23" i="1"/>
  <c r="Y23" i="1"/>
  <c r="Z23" i="1"/>
  <c r="AA23" i="1"/>
  <c r="AB23" i="1"/>
  <c r="AC23" i="1"/>
  <c r="AD23" i="1"/>
  <c r="AE23" i="1"/>
  <c r="AF23" i="1"/>
  <c r="AG23" i="1"/>
  <c r="AH23" i="1"/>
  <c r="AI23" i="1"/>
  <c r="AJ23" i="1"/>
  <c r="AK23" i="1"/>
  <c r="AL23" i="1"/>
  <c r="AM23" i="1"/>
  <c r="AN23" i="1"/>
  <c r="AO23" i="1"/>
  <c r="AP23" i="1"/>
  <c r="AQ23" i="1"/>
  <c r="AR23" i="1"/>
  <c r="AS23" i="1"/>
  <c r="AT23" i="1"/>
  <c r="AU23" i="1"/>
  <c r="AV23" i="1"/>
  <c r="AW23" i="1"/>
  <c r="AX23" i="1"/>
  <c r="AY23" i="1"/>
  <c r="AZ23" i="1"/>
  <c r="BA23" i="1"/>
  <c r="BB23" i="1"/>
  <c r="BC23" i="1"/>
  <c r="BD23" i="1"/>
  <c r="R24" i="1"/>
  <c r="S24" i="1"/>
  <c r="T24" i="1"/>
  <c r="U24" i="1"/>
  <c r="V24" i="1"/>
  <c r="W24" i="1"/>
  <c r="X24" i="1"/>
  <c r="Y24" i="1"/>
  <c r="Z24" i="1"/>
  <c r="AA24" i="1"/>
  <c r="AB24" i="1"/>
  <c r="AC24" i="1"/>
  <c r="AD24" i="1"/>
  <c r="AE24" i="1"/>
  <c r="AF24" i="1"/>
  <c r="AG24" i="1"/>
  <c r="AH24" i="1"/>
  <c r="AI24" i="1"/>
  <c r="AJ24" i="1"/>
  <c r="AK24" i="1"/>
  <c r="AL24" i="1"/>
  <c r="AM24" i="1"/>
  <c r="AN24" i="1"/>
  <c r="AO24" i="1"/>
  <c r="AP24" i="1"/>
  <c r="AQ24" i="1"/>
  <c r="AR24" i="1"/>
  <c r="AS24" i="1"/>
  <c r="AT24" i="1"/>
  <c r="AU24" i="1"/>
  <c r="AV24" i="1"/>
  <c r="AW24" i="1"/>
  <c r="AX24" i="1"/>
  <c r="AY24" i="1"/>
  <c r="AZ24" i="1"/>
  <c r="BA24" i="1"/>
  <c r="BB24" i="1"/>
  <c r="BC24" i="1"/>
  <c r="BD24" i="1"/>
  <c r="R25" i="1"/>
  <c r="S25" i="1"/>
  <c r="T25" i="1"/>
  <c r="U25" i="1"/>
  <c r="V25" i="1"/>
  <c r="W25" i="1"/>
  <c r="X25" i="1"/>
  <c r="Y25" i="1"/>
  <c r="Z25" i="1"/>
  <c r="AA25" i="1"/>
  <c r="AB25" i="1"/>
  <c r="AC25" i="1"/>
  <c r="AD25" i="1"/>
  <c r="AE25" i="1"/>
  <c r="AF25" i="1"/>
  <c r="AG25" i="1"/>
  <c r="AH25" i="1"/>
  <c r="AI25" i="1"/>
  <c r="AJ25" i="1"/>
  <c r="AK25" i="1"/>
  <c r="AL25" i="1"/>
  <c r="AM25" i="1"/>
  <c r="AN25" i="1"/>
  <c r="AO25" i="1"/>
  <c r="AP25" i="1"/>
  <c r="AQ25" i="1"/>
  <c r="AR25" i="1"/>
  <c r="AS25" i="1"/>
  <c r="AT25" i="1"/>
  <c r="AU25" i="1"/>
  <c r="AV25" i="1"/>
  <c r="AW25" i="1"/>
  <c r="AX25" i="1"/>
  <c r="AY25" i="1"/>
  <c r="AY33" i="1" s="1"/>
  <c r="AZ25" i="1"/>
  <c r="BA25" i="1"/>
  <c r="BB25" i="1"/>
  <c r="BC25" i="1"/>
  <c r="BD25" i="1"/>
  <c r="R26" i="1"/>
  <c r="S26" i="1"/>
  <c r="T26" i="1"/>
  <c r="U26" i="1"/>
  <c r="V26" i="1"/>
  <c r="W26" i="1"/>
  <c r="X26" i="1"/>
  <c r="Y26" i="1"/>
  <c r="Z26" i="1"/>
  <c r="AA26" i="1"/>
  <c r="AB26" i="1"/>
  <c r="AC26" i="1"/>
  <c r="AD26" i="1"/>
  <c r="AE26" i="1"/>
  <c r="AF26" i="1"/>
  <c r="AG26" i="1"/>
  <c r="AH26" i="1"/>
  <c r="AI26" i="1"/>
  <c r="AJ26" i="1"/>
  <c r="AK26" i="1"/>
  <c r="AL26" i="1"/>
  <c r="AM26" i="1"/>
  <c r="AN26" i="1"/>
  <c r="AO26" i="1"/>
  <c r="AP26" i="1"/>
  <c r="AP34" i="1" s="1"/>
  <c r="AQ26" i="1"/>
  <c r="AR26" i="1"/>
  <c r="AS26" i="1"/>
  <c r="AT26" i="1"/>
  <c r="AU26" i="1"/>
  <c r="AV26" i="1"/>
  <c r="AW26" i="1"/>
  <c r="AX26" i="1"/>
  <c r="AY26" i="1"/>
  <c r="AY34" i="1" s="1"/>
  <c r="AZ26" i="1"/>
  <c r="BA26" i="1"/>
  <c r="BB26" i="1"/>
  <c r="BC26" i="1"/>
  <c r="BD26" i="1"/>
  <c r="R27" i="1"/>
  <c r="S27" i="1"/>
  <c r="T27" i="1"/>
  <c r="U27" i="1"/>
  <c r="V27" i="1"/>
  <c r="W27" i="1"/>
  <c r="X27" i="1"/>
  <c r="Y27" i="1"/>
  <c r="Z27" i="1"/>
  <c r="AA27" i="1"/>
  <c r="AB27" i="1"/>
  <c r="AC27" i="1"/>
  <c r="AD27" i="1"/>
  <c r="AE27" i="1"/>
  <c r="AF27" i="1"/>
  <c r="AG27" i="1"/>
  <c r="AH27" i="1"/>
  <c r="AI27" i="1"/>
  <c r="AJ27" i="1"/>
  <c r="AK27" i="1"/>
  <c r="AL27" i="1"/>
  <c r="AM27" i="1"/>
  <c r="AN27" i="1"/>
  <c r="AO27" i="1"/>
  <c r="AP27" i="1"/>
  <c r="AQ27" i="1"/>
  <c r="AR27" i="1"/>
  <c r="AS27" i="1"/>
  <c r="AT27" i="1"/>
  <c r="AU27" i="1"/>
  <c r="AV27" i="1"/>
  <c r="AW27" i="1"/>
  <c r="AX27" i="1"/>
  <c r="AY27" i="1"/>
  <c r="AZ27" i="1"/>
  <c r="BA27" i="1"/>
  <c r="BB27" i="1"/>
  <c r="BC27" i="1"/>
  <c r="BD27" i="1"/>
  <c r="R28" i="1"/>
  <c r="S28" i="1"/>
  <c r="T28" i="1"/>
  <c r="U28" i="1"/>
  <c r="V28" i="1"/>
  <c r="W28" i="1"/>
  <c r="X28" i="1"/>
  <c r="Y28" i="1"/>
  <c r="Z28" i="1"/>
  <c r="AA28" i="1"/>
  <c r="AB28" i="1"/>
  <c r="AC28" i="1"/>
  <c r="AD28" i="1"/>
  <c r="AE28" i="1"/>
  <c r="AF28" i="1"/>
  <c r="AG28" i="1"/>
  <c r="AH28" i="1"/>
  <c r="AI28" i="1"/>
  <c r="AJ28" i="1"/>
  <c r="AK28" i="1"/>
  <c r="AL28" i="1"/>
  <c r="AM28" i="1"/>
  <c r="AN28" i="1"/>
  <c r="AO28" i="1"/>
  <c r="AP28" i="1"/>
  <c r="AQ28" i="1"/>
  <c r="AR28" i="1"/>
  <c r="AS28" i="1"/>
  <c r="AT28" i="1"/>
  <c r="AU28" i="1"/>
  <c r="AV28" i="1"/>
  <c r="AW28" i="1"/>
  <c r="AX28" i="1"/>
  <c r="AY28" i="1"/>
  <c r="AY36" i="1" s="1"/>
  <c r="AZ28" i="1"/>
  <c r="BA28" i="1"/>
  <c r="BB28" i="1"/>
  <c r="BC28" i="1"/>
  <c r="BD28" i="1"/>
  <c r="Q28" i="1"/>
  <c r="Q27" i="1"/>
  <c r="Q26" i="1"/>
  <c r="Q25" i="1"/>
  <c r="Q24" i="1"/>
  <c r="Q23" i="1"/>
  <c r="Q22" i="1"/>
  <c r="Q21" i="1"/>
  <c r="AP32" i="1" l="1"/>
  <c r="AP36" i="1"/>
  <c r="AP45" i="1" s="1"/>
  <c r="AN36" i="1"/>
  <c r="AY35" i="1"/>
  <c r="AY31" i="1"/>
  <c r="AB36" i="1"/>
  <c r="AB34" i="1"/>
  <c r="BA35" i="1"/>
  <c r="BA33" i="1"/>
  <c r="BA31" i="1"/>
  <c r="CC13" i="1"/>
  <c r="CC19" i="1" s="1"/>
  <c r="CD11" i="1"/>
  <c r="CE17" i="1"/>
  <c r="CD15" i="1"/>
  <c r="AF36" i="1"/>
  <c r="AF34" i="1"/>
  <c r="AF32" i="1"/>
  <c r="AU36" i="1"/>
  <c r="AU34" i="1"/>
  <c r="AU32" i="1"/>
  <c r="BE17" i="1"/>
  <c r="BV17" i="1"/>
  <c r="AC36" i="1"/>
  <c r="AC34" i="1"/>
  <c r="AC32" i="1"/>
  <c r="AF35" i="1"/>
  <c r="AF33" i="1"/>
  <c r="AF31" i="1"/>
  <c r="BD36" i="1"/>
  <c r="BD34" i="1"/>
  <c r="AI35" i="1"/>
  <c r="AI33" i="1"/>
  <c r="AI31" i="1"/>
  <c r="AN34" i="1"/>
  <c r="AN35" i="1"/>
  <c r="AN33" i="1"/>
  <c r="AN31" i="1"/>
  <c r="Z35" i="1"/>
  <c r="Z33" i="1"/>
  <c r="Z31" i="1"/>
  <c r="AN32" i="1"/>
  <c r="AK36" i="1"/>
  <c r="AK34" i="1"/>
  <c r="AK32" i="1"/>
  <c r="AR36" i="1"/>
  <c r="BD32" i="1"/>
  <c r="AR34" i="1"/>
  <c r="AV36" i="1"/>
  <c r="AS36" i="1"/>
  <c r="W36" i="1"/>
  <c r="W34" i="1"/>
  <c r="W32" i="1"/>
  <c r="AB32" i="1"/>
  <c r="AA35" i="1"/>
  <c r="AA33" i="1"/>
  <c r="AV34" i="1"/>
  <c r="AV32" i="1"/>
  <c r="AB35" i="1"/>
  <c r="AB33" i="1"/>
  <c r="AB31" i="1"/>
  <c r="V35" i="1"/>
  <c r="V33" i="1"/>
  <c r="V31" i="1"/>
  <c r="V36" i="1"/>
  <c r="V34" i="1"/>
  <c r="V32" i="1"/>
  <c r="AW36" i="1"/>
  <c r="AW34" i="1"/>
  <c r="AW32" i="1"/>
  <c r="AS34" i="1"/>
  <c r="AS32" i="1"/>
  <c r="AV35" i="1"/>
  <c r="AV33" i="1"/>
  <c r="AV31" i="1"/>
  <c r="AA31" i="1"/>
  <c r="AT35" i="1"/>
  <c r="AT33" i="1"/>
  <c r="AT31" i="1"/>
  <c r="AM35" i="1"/>
  <c r="AM33" i="1"/>
  <c r="AM31" i="1"/>
  <c r="AT36" i="1"/>
  <c r="AK35" i="1"/>
  <c r="AK33" i="1"/>
  <c r="AK31" i="1"/>
  <c r="AX35" i="1"/>
  <c r="AX33" i="1"/>
  <c r="AX31" i="1"/>
  <c r="BD35" i="1"/>
  <c r="BD33" i="1"/>
  <c r="BD31" i="1"/>
  <c r="AZ35" i="1"/>
  <c r="AZ33" i="1"/>
  <c r="AZ31" i="1"/>
  <c r="AM36" i="1"/>
  <c r="AM34" i="1"/>
  <c r="AE36" i="1"/>
  <c r="AE34" i="1"/>
  <c r="AE32" i="1"/>
  <c r="T35" i="1"/>
  <c r="T33" i="1"/>
  <c r="T31" i="1"/>
  <c r="W35" i="1"/>
  <c r="W33" i="1"/>
  <c r="W31" i="1"/>
  <c r="AL35" i="1"/>
  <c r="AL33" i="1"/>
  <c r="AL31" i="1"/>
  <c r="AJ36" i="1"/>
  <c r="AJ34" i="1"/>
  <c r="AJ32" i="1"/>
  <c r="AQ35" i="1"/>
  <c r="AQ33" i="1"/>
  <c r="AQ31" i="1"/>
  <c r="AR35" i="1"/>
  <c r="AR33" i="1"/>
  <c r="AR31" i="1"/>
  <c r="AC35" i="1"/>
  <c r="AC33" i="1"/>
  <c r="AC31" i="1"/>
  <c r="BC35" i="1"/>
  <c r="BC33" i="1"/>
  <c r="BC31" i="1"/>
  <c r="BB36" i="1"/>
  <c r="BB34" i="1"/>
  <c r="BB32" i="1"/>
  <c r="AD35" i="1"/>
  <c r="AD33" i="1"/>
  <c r="AD31" i="1"/>
  <c r="AZ36" i="1"/>
  <c r="AZ34" i="1"/>
  <c r="AZ32" i="1"/>
  <c r="AI36" i="1"/>
  <c r="AI34" i="1"/>
  <c r="AI32" i="1"/>
  <c r="U36" i="1"/>
  <c r="U34" i="1"/>
  <c r="U32" i="1"/>
  <c r="AX36" i="1"/>
  <c r="AX34" i="1"/>
  <c r="AX32" i="1"/>
  <c r="AG36" i="1"/>
  <c r="AG34" i="1"/>
  <c r="BA36" i="1"/>
  <c r="BA34" i="1"/>
  <c r="BA32" i="1"/>
  <c r="AS35" i="1"/>
  <c r="AS33" i="1"/>
  <c r="AS31" i="1"/>
  <c r="AJ35" i="1"/>
  <c r="AJ33" i="1"/>
  <c r="AJ31" i="1"/>
  <c r="AU35" i="1"/>
  <c r="AU33" i="1"/>
  <c r="AU31" i="1"/>
  <c r="AQ36" i="1"/>
  <c r="AQ34" i="1"/>
  <c r="AQ32" i="1"/>
  <c r="AY32" i="1"/>
  <c r="AY43" i="1" s="1"/>
  <c r="AA36" i="1"/>
  <c r="AA34" i="1"/>
  <c r="AA32" i="1"/>
  <c r="U35" i="1"/>
  <c r="U33" i="1"/>
  <c r="U31" i="1"/>
  <c r="AP35" i="1"/>
  <c r="AP33" i="1"/>
  <c r="AP31" i="1"/>
  <c r="AW35" i="1"/>
  <c r="AW33" i="1"/>
  <c r="AW31" i="1"/>
  <c r="AD36" i="1"/>
  <c r="AD34" i="1"/>
  <c r="AD32" i="1"/>
  <c r="X35" i="1"/>
  <c r="X33" i="1"/>
  <c r="X31" i="1"/>
  <c r="Z36" i="1"/>
  <c r="S36" i="1"/>
  <c r="S34" i="1"/>
  <c r="S32" i="1"/>
  <c r="BC36" i="1"/>
  <c r="BC34" i="1"/>
  <c r="BC32" i="1"/>
  <c r="Z34" i="1"/>
  <c r="Z32" i="1"/>
  <c r="AG32" i="1"/>
  <c r="AO35" i="1"/>
  <c r="AO33" i="1"/>
  <c r="AO31" i="1"/>
  <c r="BB35" i="1"/>
  <c r="BB33" i="1"/>
  <c r="BB31" i="1"/>
  <c r="AL36" i="1"/>
  <c r="AL34" i="1"/>
  <c r="AR32" i="1"/>
  <c r="AL32" i="1"/>
  <c r="AH36" i="1"/>
  <c r="AH34" i="1"/>
  <c r="AH32" i="1"/>
  <c r="R35" i="1"/>
  <c r="R33" i="1"/>
  <c r="R31" i="1"/>
  <c r="AH35" i="1"/>
  <c r="AH33" i="1"/>
  <c r="AH31" i="1"/>
  <c r="Y36" i="1"/>
  <c r="Y34" i="1"/>
  <c r="Y32" i="1"/>
  <c r="Y35" i="1"/>
  <c r="Y33" i="1"/>
  <c r="Y31" i="1"/>
  <c r="S35" i="1"/>
  <c r="S33" i="1"/>
  <c r="X36" i="1"/>
  <c r="X34" i="1"/>
  <c r="X32" i="1"/>
  <c r="AO36" i="1"/>
  <c r="AO34" i="1"/>
  <c r="AO32" i="1"/>
  <c r="AT34" i="1"/>
  <c r="AT32" i="1"/>
  <c r="AM32" i="1"/>
  <c r="AE35" i="1"/>
  <c r="AE33" i="1"/>
  <c r="AE31" i="1"/>
  <c r="AG35" i="1"/>
  <c r="AG33" i="1"/>
  <c r="AG31" i="1"/>
  <c r="R36" i="1"/>
  <c r="R34" i="1"/>
  <c r="R32" i="1"/>
  <c r="T36" i="1"/>
  <c r="T34" i="1"/>
  <c r="T32" i="1"/>
  <c r="S31" i="1"/>
  <c r="Q32" i="1"/>
  <c r="Q34" i="1"/>
  <c r="Q36" i="1"/>
  <c r="Q31" i="1"/>
  <c r="Q35" i="1"/>
  <c r="Q33" i="1"/>
  <c r="R11" i="1"/>
  <c r="S11" i="1"/>
  <c r="T11" i="1"/>
  <c r="U11" i="1"/>
  <c r="V11" i="1"/>
  <c r="AJ11" i="1"/>
  <c r="AK11" i="1"/>
  <c r="AL11" i="1"/>
  <c r="AM11" i="1"/>
  <c r="AN11" i="1"/>
  <c r="BC11" i="1"/>
  <c r="BD11" i="1"/>
  <c r="R12" i="1"/>
  <c r="S12" i="1"/>
  <c r="T12" i="1"/>
  <c r="U12" i="1"/>
  <c r="V12" i="1"/>
  <c r="W12" i="1"/>
  <c r="X12" i="1"/>
  <c r="Y12" i="1"/>
  <c r="Z12" i="1"/>
  <c r="AA12" i="1"/>
  <c r="AB12" i="1"/>
  <c r="AC12" i="1"/>
  <c r="AD12" i="1"/>
  <c r="AE12" i="1"/>
  <c r="AF12" i="1"/>
  <c r="AG12" i="1"/>
  <c r="AH12" i="1"/>
  <c r="AI12" i="1"/>
  <c r="AJ12" i="1"/>
  <c r="AK12" i="1"/>
  <c r="AL12" i="1"/>
  <c r="AM12" i="1"/>
  <c r="AN12" i="1"/>
  <c r="AO12" i="1"/>
  <c r="AP12" i="1"/>
  <c r="AQ12" i="1"/>
  <c r="AR12" i="1"/>
  <c r="AS12" i="1"/>
  <c r="AT12" i="1"/>
  <c r="AU12" i="1"/>
  <c r="AV12" i="1"/>
  <c r="AW12" i="1"/>
  <c r="AX12" i="1"/>
  <c r="AY12" i="1"/>
  <c r="AZ12" i="1"/>
  <c r="BA12" i="1"/>
  <c r="BB12" i="1"/>
  <c r="BC12" i="1"/>
  <c r="BD12" i="1"/>
  <c r="R13" i="1"/>
  <c r="S13" i="1"/>
  <c r="T13" i="1"/>
  <c r="U13" i="1"/>
  <c r="V13" i="1"/>
  <c r="AJ13" i="1"/>
  <c r="AK13" i="1"/>
  <c r="AL13" i="1"/>
  <c r="AM13" i="1"/>
  <c r="BC13" i="1"/>
  <c r="BD13" i="1"/>
  <c r="R14" i="1"/>
  <c r="S14" i="1"/>
  <c r="T14" i="1"/>
  <c r="U14" i="1"/>
  <c r="V14" i="1"/>
  <c r="W14" i="1"/>
  <c r="X14" i="1"/>
  <c r="Y14" i="1"/>
  <c r="Z14" i="1"/>
  <c r="AA14" i="1"/>
  <c r="AB14" i="1"/>
  <c r="AC14" i="1"/>
  <c r="AD14" i="1"/>
  <c r="AE14" i="1"/>
  <c r="AF14" i="1"/>
  <c r="AG14" i="1"/>
  <c r="AH14" i="1"/>
  <c r="AI14" i="1"/>
  <c r="AJ14" i="1"/>
  <c r="AK14" i="1"/>
  <c r="AL14" i="1"/>
  <c r="AM14" i="1"/>
  <c r="AN14" i="1"/>
  <c r="AO14" i="1"/>
  <c r="AP14" i="1"/>
  <c r="AQ14" i="1"/>
  <c r="AR14" i="1"/>
  <c r="AS14" i="1"/>
  <c r="AT14" i="1"/>
  <c r="AU14" i="1"/>
  <c r="AV14" i="1"/>
  <c r="AW14" i="1"/>
  <c r="AX14" i="1"/>
  <c r="AY14" i="1"/>
  <c r="AZ14" i="1"/>
  <c r="BA14" i="1"/>
  <c r="BB14" i="1"/>
  <c r="BC14" i="1"/>
  <c r="BD14" i="1"/>
  <c r="R15" i="1"/>
  <c r="S15" i="1"/>
  <c r="T15" i="1"/>
  <c r="U15" i="1"/>
  <c r="V15" i="1"/>
  <c r="W15" i="1"/>
  <c r="AJ15" i="1"/>
  <c r="AK15" i="1"/>
  <c r="AL15" i="1"/>
  <c r="AM15" i="1"/>
  <c r="AN15" i="1"/>
  <c r="BC15" i="1"/>
  <c r="BD15" i="1"/>
  <c r="R16" i="1"/>
  <c r="S16" i="1"/>
  <c r="T16" i="1"/>
  <c r="U16" i="1"/>
  <c r="V16" i="1"/>
  <c r="W16" i="1"/>
  <c r="X16" i="1"/>
  <c r="Y16" i="1"/>
  <c r="Z16" i="1"/>
  <c r="AA16" i="1"/>
  <c r="AB16" i="1"/>
  <c r="AC16" i="1"/>
  <c r="AD16" i="1"/>
  <c r="AE16" i="1"/>
  <c r="AF16" i="1"/>
  <c r="AG16" i="1"/>
  <c r="AH16" i="1"/>
  <c r="AI16" i="1"/>
  <c r="AJ16" i="1"/>
  <c r="AK16" i="1"/>
  <c r="AL16" i="1"/>
  <c r="AM16" i="1"/>
  <c r="AN16" i="1"/>
  <c r="AO16" i="1"/>
  <c r="AP16" i="1"/>
  <c r="AQ16" i="1"/>
  <c r="AR16" i="1"/>
  <c r="AS16" i="1"/>
  <c r="AT16" i="1"/>
  <c r="AU16" i="1"/>
  <c r="AV16" i="1"/>
  <c r="AW16" i="1"/>
  <c r="AX16" i="1"/>
  <c r="AY16" i="1"/>
  <c r="AZ16" i="1"/>
  <c r="BA16" i="1"/>
  <c r="BB16" i="1"/>
  <c r="BC16" i="1"/>
  <c r="BD16" i="1"/>
  <c r="R17" i="1"/>
  <c r="S17" i="1"/>
  <c r="T17" i="1"/>
  <c r="U17" i="1"/>
  <c r="V17" i="1"/>
  <c r="W17" i="1"/>
  <c r="X17" i="1"/>
  <c r="AJ17" i="1"/>
  <c r="AK17" i="1"/>
  <c r="AL17" i="1"/>
  <c r="AM17" i="1"/>
  <c r="AN17" i="1"/>
  <c r="AO17" i="1"/>
  <c r="BC17" i="1"/>
  <c r="BD17" i="1"/>
  <c r="R18" i="1"/>
  <c r="R20" i="1" s="1"/>
  <c r="S18" i="1"/>
  <c r="S20" i="1" s="1"/>
  <c r="T18" i="1"/>
  <c r="T20" i="1" s="1"/>
  <c r="U18" i="1"/>
  <c r="U20" i="1" s="1"/>
  <c r="V18" i="1"/>
  <c r="V20" i="1" s="1"/>
  <c r="W18" i="1"/>
  <c r="W20" i="1" s="1"/>
  <c r="X18" i="1"/>
  <c r="X20" i="1" s="1"/>
  <c r="Y18" i="1"/>
  <c r="Y20" i="1" s="1"/>
  <c r="Z18" i="1"/>
  <c r="Z20" i="1" s="1"/>
  <c r="AA18" i="1"/>
  <c r="AA20" i="1" s="1"/>
  <c r="AB18" i="1"/>
  <c r="AB20" i="1" s="1"/>
  <c r="AC18" i="1"/>
  <c r="AC20" i="1" s="1"/>
  <c r="AD18" i="1"/>
  <c r="AD20" i="1" s="1"/>
  <c r="AE18" i="1"/>
  <c r="AE20" i="1" s="1"/>
  <c r="AF18" i="1"/>
  <c r="AF20" i="1" s="1"/>
  <c r="AG18" i="1"/>
  <c r="AG20" i="1" s="1"/>
  <c r="AH18" i="1"/>
  <c r="AH20" i="1" s="1"/>
  <c r="AI18" i="1"/>
  <c r="AI20" i="1" s="1"/>
  <c r="AJ18" i="1"/>
  <c r="AJ20" i="1" s="1"/>
  <c r="AK18" i="1"/>
  <c r="AK20" i="1" s="1"/>
  <c r="AL18" i="1"/>
  <c r="AL20" i="1" s="1"/>
  <c r="AM18" i="1"/>
  <c r="AM20" i="1" s="1"/>
  <c r="AN18" i="1"/>
  <c r="AN20" i="1" s="1"/>
  <c r="AO18" i="1"/>
  <c r="AO20" i="1" s="1"/>
  <c r="AP18" i="1"/>
  <c r="AP20" i="1" s="1"/>
  <c r="AQ18" i="1"/>
  <c r="AQ20" i="1" s="1"/>
  <c r="AR18" i="1"/>
  <c r="AR20" i="1" s="1"/>
  <c r="AS18" i="1"/>
  <c r="AS20" i="1" s="1"/>
  <c r="AT18" i="1"/>
  <c r="AT20" i="1" s="1"/>
  <c r="AU18" i="1"/>
  <c r="AU20" i="1" s="1"/>
  <c r="AV18" i="1"/>
  <c r="AV20" i="1" s="1"/>
  <c r="AW18" i="1"/>
  <c r="AW20" i="1" s="1"/>
  <c r="AX18" i="1"/>
  <c r="AX20" i="1" s="1"/>
  <c r="AY18" i="1"/>
  <c r="AY20" i="1" s="1"/>
  <c r="AZ18" i="1"/>
  <c r="AZ20" i="1" s="1"/>
  <c r="BA18" i="1"/>
  <c r="BA20" i="1" s="1"/>
  <c r="BB18" i="1"/>
  <c r="BB20" i="1" s="1"/>
  <c r="BC18" i="1"/>
  <c r="BC20" i="1" s="1"/>
  <c r="BD18" i="1"/>
  <c r="BD20" i="1" s="1"/>
  <c r="Q18" i="1"/>
  <c r="Q17" i="1"/>
  <c r="Q16" i="1"/>
  <c r="Q15" i="1"/>
  <c r="Q14" i="1"/>
  <c r="Q13" i="1"/>
  <c r="Q12" i="1"/>
  <c r="Q11" i="1"/>
  <c r="AP43" i="1" l="1"/>
  <c r="AY44" i="1"/>
  <c r="AY41" i="1"/>
  <c r="AM19" i="1"/>
  <c r="AM37" i="1" s="1"/>
  <c r="W11" i="1"/>
  <c r="AL19" i="1"/>
  <c r="AL38" i="1" s="1"/>
  <c r="AK19" i="1"/>
  <c r="AK37" i="1" s="1"/>
  <c r="AJ19" i="1"/>
  <c r="AJ38" i="1" s="1"/>
  <c r="AB43" i="1"/>
  <c r="BA41" i="1"/>
  <c r="BA44" i="1"/>
  <c r="CE15" i="1"/>
  <c r="CF17" i="1"/>
  <c r="CC37" i="1"/>
  <c r="CC38" i="1"/>
  <c r="CC47" i="1" s="1"/>
  <c r="CE11" i="1"/>
  <c r="CD13" i="1"/>
  <c r="CD19" i="1" s="1"/>
  <c r="AF45" i="1"/>
  <c r="AF43" i="1"/>
  <c r="AU45" i="1"/>
  <c r="AU43" i="1"/>
  <c r="BC19" i="1"/>
  <c r="BC38" i="1" s="1"/>
  <c r="V19" i="1"/>
  <c r="V38" i="1" s="1"/>
  <c r="T19" i="1"/>
  <c r="T38" i="1" s="1"/>
  <c r="R19" i="1"/>
  <c r="R38" i="1" s="1"/>
  <c r="BW17" i="1"/>
  <c r="BV15" i="1"/>
  <c r="BE15" i="1"/>
  <c r="BF17" i="1"/>
  <c r="BV11" i="1"/>
  <c r="BE11" i="1"/>
  <c r="BD19" i="1"/>
  <c r="BD37" i="1" s="1"/>
  <c r="U19" i="1"/>
  <c r="U38" i="1" s="1"/>
  <c r="S19" i="1"/>
  <c r="S37" i="1" s="1"/>
  <c r="AR43" i="1"/>
  <c r="AC45" i="1"/>
  <c r="AC43" i="1"/>
  <c r="Q45" i="1"/>
  <c r="Q41" i="1"/>
  <c r="Q44" i="1"/>
  <c r="AM43" i="1"/>
  <c r="T45" i="1"/>
  <c r="R43" i="1"/>
  <c r="AT43" i="1"/>
  <c r="AO43" i="1"/>
  <c r="X45" i="1"/>
  <c r="Y45" i="1"/>
  <c r="AH43" i="1"/>
  <c r="Z43" i="1"/>
  <c r="BC43" i="1"/>
  <c r="S45" i="1"/>
  <c r="AD43" i="1"/>
  <c r="AA43" i="1"/>
  <c r="AQ45" i="1"/>
  <c r="BA45" i="1"/>
  <c r="AG45" i="1"/>
  <c r="AX43" i="1"/>
  <c r="U45" i="1"/>
  <c r="AI43" i="1"/>
  <c r="AZ45" i="1"/>
  <c r="BB45" i="1"/>
  <c r="AJ43" i="1"/>
  <c r="AE43" i="1"/>
  <c r="AS43" i="1"/>
  <c r="AW43" i="1"/>
  <c r="V45" i="1"/>
  <c r="AV43" i="1"/>
  <c r="AK45" i="1"/>
  <c r="BD43" i="1"/>
  <c r="W45" i="1"/>
  <c r="AN43" i="1"/>
  <c r="AG41" i="1"/>
  <c r="R41" i="1"/>
  <c r="BB41" i="1"/>
  <c r="X41" i="1"/>
  <c r="AW41" i="1"/>
  <c r="U41" i="1"/>
  <c r="AJ41" i="1"/>
  <c r="AC41" i="1"/>
  <c r="AQ41" i="1"/>
  <c r="AL41" i="1"/>
  <c r="T41" i="1"/>
  <c r="AZ41" i="1"/>
  <c r="AX41" i="1"/>
  <c r="AT41" i="1"/>
  <c r="AV41" i="1"/>
  <c r="AB41" i="1"/>
  <c r="Z41" i="1"/>
  <c r="AF41" i="1"/>
  <c r="Q46" i="1"/>
  <c r="Q42" i="1"/>
  <c r="Y42" i="1"/>
  <c r="Y44" i="1"/>
  <c r="Y46" i="1"/>
  <c r="AO42" i="1"/>
  <c r="AO44" i="1"/>
  <c r="AO46" i="1"/>
  <c r="AP42" i="1"/>
  <c r="AP44" i="1"/>
  <c r="AP46" i="1"/>
  <c r="AU44" i="1"/>
  <c r="AU46" i="1"/>
  <c r="AU42" i="1"/>
  <c r="AS42" i="1"/>
  <c r="AS44" i="1"/>
  <c r="AS46" i="1"/>
  <c r="AD42" i="1"/>
  <c r="AD44" i="1"/>
  <c r="AD46" i="1"/>
  <c r="BC44" i="1"/>
  <c r="BC46" i="1"/>
  <c r="BC42" i="1"/>
  <c r="AR42" i="1"/>
  <c r="AR44" i="1"/>
  <c r="AR46" i="1"/>
  <c r="W44" i="1"/>
  <c r="W46" i="1"/>
  <c r="W42" i="1"/>
  <c r="BD42" i="1"/>
  <c r="BD44" i="1"/>
  <c r="BD46" i="1"/>
  <c r="AK42" i="1"/>
  <c r="AK44" i="1"/>
  <c r="AK46" i="1"/>
  <c r="AM44" i="1"/>
  <c r="AM46" i="1"/>
  <c r="AM42" i="1"/>
  <c r="AA44" i="1"/>
  <c r="AA46" i="1"/>
  <c r="AA42" i="1"/>
  <c r="V42" i="1"/>
  <c r="V44" i="1"/>
  <c r="V46" i="1"/>
  <c r="AA41" i="1"/>
  <c r="AR45" i="1"/>
  <c r="AN42" i="1"/>
  <c r="AN44" i="1"/>
  <c r="AN46" i="1"/>
  <c r="AI44" i="1"/>
  <c r="AI46" i="1"/>
  <c r="AI42" i="1"/>
  <c r="AY42" i="1"/>
  <c r="AB45" i="1"/>
  <c r="S44" i="1"/>
  <c r="S46" i="1"/>
  <c r="S42" i="1"/>
  <c r="AE44" i="1"/>
  <c r="AE46" i="1"/>
  <c r="AE42" i="1"/>
  <c r="S41" i="1"/>
  <c r="AH42" i="1"/>
  <c r="AH44" i="1"/>
  <c r="AH46" i="1"/>
  <c r="Q43" i="1"/>
  <c r="T43" i="1"/>
  <c r="R45" i="1"/>
  <c r="AG42" i="1"/>
  <c r="AG44" i="1"/>
  <c r="AG46" i="1"/>
  <c r="AE41" i="1"/>
  <c r="AT45" i="1"/>
  <c r="AO45" i="1"/>
  <c r="X43" i="1"/>
  <c r="Y41" i="1"/>
  <c r="Y43" i="1"/>
  <c r="AH41" i="1"/>
  <c r="R42" i="1"/>
  <c r="R44" i="1"/>
  <c r="R46" i="1"/>
  <c r="AH45" i="1"/>
  <c r="AL43" i="1"/>
  <c r="AL45" i="1"/>
  <c r="BB42" i="1"/>
  <c r="BB44" i="1"/>
  <c r="BB46" i="1"/>
  <c r="AO41" i="1"/>
  <c r="AG43" i="1"/>
  <c r="Z45" i="1"/>
  <c r="BC45" i="1"/>
  <c r="S43" i="1"/>
  <c r="X42" i="1"/>
  <c r="X44" i="1"/>
  <c r="X46" i="1"/>
  <c r="AD45" i="1"/>
  <c r="AW42" i="1"/>
  <c r="AW44" i="1"/>
  <c r="AW46" i="1"/>
  <c r="AP41" i="1"/>
  <c r="U42" i="1"/>
  <c r="U44" i="1"/>
  <c r="U46" i="1"/>
  <c r="AA45" i="1"/>
  <c r="AQ43" i="1"/>
  <c r="AU41" i="1"/>
  <c r="AJ42" i="1"/>
  <c r="AJ44" i="1"/>
  <c r="AJ46" i="1"/>
  <c r="AS41" i="1"/>
  <c r="BA43" i="1"/>
  <c r="AX45" i="1"/>
  <c r="U43" i="1"/>
  <c r="AI45" i="1"/>
  <c r="AZ43" i="1"/>
  <c r="AD41" i="1"/>
  <c r="BB43" i="1"/>
  <c r="BC41" i="1"/>
  <c r="AC42" i="1"/>
  <c r="AC44" i="1"/>
  <c r="AC46" i="1"/>
  <c r="AR41" i="1"/>
  <c r="AQ44" i="1"/>
  <c r="AQ46" i="1"/>
  <c r="AQ42" i="1"/>
  <c r="AJ45" i="1"/>
  <c r="AL42" i="1"/>
  <c r="AL44" i="1"/>
  <c r="AL46" i="1"/>
  <c r="W41" i="1"/>
  <c r="T42" i="1"/>
  <c r="T44" i="1"/>
  <c r="T46" i="1"/>
  <c r="AE45" i="1"/>
  <c r="AM45" i="1"/>
  <c r="AZ42" i="1"/>
  <c r="AZ44" i="1"/>
  <c r="AZ46" i="1"/>
  <c r="BD41" i="1"/>
  <c r="AX42" i="1"/>
  <c r="AX44" i="1"/>
  <c r="AX46" i="1"/>
  <c r="AK41" i="1"/>
  <c r="AM41" i="1"/>
  <c r="AT42" i="1"/>
  <c r="AT44" i="1"/>
  <c r="AT46" i="1"/>
  <c r="AV42" i="1"/>
  <c r="AV44" i="1"/>
  <c r="AV46" i="1"/>
  <c r="AS45" i="1"/>
  <c r="AW45" i="1"/>
  <c r="V43" i="1"/>
  <c r="V41" i="1"/>
  <c r="AB42" i="1"/>
  <c r="AB44" i="1"/>
  <c r="AB46" i="1"/>
  <c r="AV45" i="1"/>
  <c r="W43" i="1"/>
  <c r="AK43" i="1"/>
  <c r="Z42" i="1"/>
  <c r="Z44" i="1"/>
  <c r="Z46" i="1"/>
  <c r="AN41" i="1"/>
  <c r="AN45" i="1"/>
  <c r="AI41" i="1"/>
  <c r="BD45" i="1"/>
  <c r="AF42" i="1"/>
  <c r="AF44" i="1"/>
  <c r="AF46" i="1"/>
  <c r="AY46" i="1"/>
  <c r="BA46" i="1"/>
  <c r="BA42" i="1"/>
  <c r="AY45" i="1"/>
  <c r="BD38" i="1"/>
  <c r="Q19" i="1"/>
  <c r="Q20" i="1"/>
  <c r="V37" i="1"/>
  <c r="T37" i="1"/>
  <c r="R37" i="1" l="1"/>
  <c r="AM38" i="1"/>
  <c r="AM47" i="1" s="1"/>
  <c r="S38" i="1"/>
  <c r="S47" i="1" s="1"/>
  <c r="AJ37" i="1"/>
  <c r="AK38" i="1"/>
  <c r="AK47" i="1" s="1"/>
  <c r="AL37" i="1"/>
  <c r="CE13" i="1"/>
  <c r="CE19" i="1" s="1"/>
  <c r="CF11" i="1"/>
  <c r="BM17" i="1"/>
  <c r="Q38" i="1"/>
  <c r="Q47" i="1" s="1"/>
  <c r="U37" i="1"/>
  <c r="BC37" i="1"/>
  <c r="CG17" i="1"/>
  <c r="CF15" i="1"/>
  <c r="CD37" i="1"/>
  <c r="CD38" i="1"/>
  <c r="CD47" i="1" s="1"/>
  <c r="AO11" i="1"/>
  <c r="X15" i="1"/>
  <c r="Y17" i="1"/>
  <c r="AN13" i="1"/>
  <c r="AN19" i="1" s="1"/>
  <c r="BE13" i="1"/>
  <c r="BE19" i="1" s="1"/>
  <c r="AO15" i="1"/>
  <c r="BF11" i="1"/>
  <c r="AP17" i="1"/>
  <c r="X11" i="1"/>
  <c r="W13" i="1"/>
  <c r="W19" i="1" s="1"/>
  <c r="BW15" i="1"/>
  <c r="BX17" i="1"/>
  <c r="BV13" i="1"/>
  <c r="BV19" i="1" s="1"/>
  <c r="BG17" i="1"/>
  <c r="BW11" i="1"/>
  <c r="BF15" i="1"/>
  <c r="AJ47" i="1"/>
  <c r="AL47" i="1"/>
  <c r="BC47" i="1"/>
  <c r="R47" i="1"/>
  <c r="V47" i="1"/>
  <c r="U47" i="1"/>
  <c r="BD47" i="1"/>
  <c r="T47" i="1"/>
  <c r="Q37" i="1"/>
  <c r="CG11" i="1" l="1"/>
  <c r="CF13" i="1"/>
  <c r="CF19" i="1" s="1"/>
  <c r="BN17" i="1"/>
  <c r="BM15" i="1"/>
  <c r="BM11" i="1"/>
  <c r="CG15" i="1"/>
  <c r="CH17" i="1"/>
  <c r="CE37" i="1"/>
  <c r="CE38" i="1"/>
  <c r="CE47" i="1" s="1"/>
  <c r="BY17" i="1"/>
  <c r="BX15" i="1"/>
  <c r="BE38" i="1"/>
  <c r="BE47" i="1" s="1"/>
  <c r="BE37" i="1"/>
  <c r="AN38" i="1"/>
  <c r="AN47" i="1" s="1"/>
  <c r="AN37" i="1"/>
  <c r="BV38" i="1"/>
  <c r="BV47" i="1" s="1"/>
  <c r="BV37" i="1"/>
  <c r="AQ17" i="1"/>
  <c r="AP15" i="1"/>
  <c r="BG11" i="1"/>
  <c r="BF13" i="1"/>
  <c r="BF19" i="1" s="1"/>
  <c r="BW13" i="1"/>
  <c r="BW19" i="1" s="1"/>
  <c r="BH17" i="1"/>
  <c r="BX11" i="1"/>
  <c r="BG15" i="1"/>
  <c r="W37" i="1"/>
  <c r="W38" i="1"/>
  <c r="W47" i="1" s="1"/>
  <c r="AO13" i="1"/>
  <c r="AO19" i="1" s="1"/>
  <c r="AP11" i="1"/>
  <c r="Y15" i="1"/>
  <c r="Z17" i="1"/>
  <c r="Y11" i="1"/>
  <c r="X13" i="1"/>
  <c r="X19" i="1" s="1"/>
  <c r="CI17" i="1" l="1"/>
  <c r="CH15" i="1"/>
  <c r="CF37" i="1"/>
  <c r="CF38" i="1"/>
  <c r="CF47" i="1" s="1"/>
  <c r="BM13" i="1"/>
  <c r="BM19" i="1" s="1"/>
  <c r="BN11" i="1"/>
  <c r="CG13" i="1"/>
  <c r="CG19" i="1" s="1"/>
  <c r="CH11" i="1"/>
  <c r="BN15" i="1"/>
  <c r="BO17" i="1"/>
  <c r="Z11" i="1"/>
  <c r="Y13" i="1"/>
  <c r="Y19" i="1" s="1"/>
  <c r="BW38" i="1"/>
  <c r="BW47" i="1" s="1"/>
  <c r="BW37" i="1"/>
  <c r="BF38" i="1"/>
  <c r="BF47" i="1" s="1"/>
  <c r="BF37" i="1"/>
  <c r="AO37" i="1"/>
  <c r="AO38" i="1"/>
  <c r="AO47" i="1" s="1"/>
  <c r="AQ15" i="1"/>
  <c r="BH11" i="1"/>
  <c r="AR17" i="1"/>
  <c r="BG13" i="1"/>
  <c r="BG19" i="1" s="1"/>
  <c r="Z15" i="1"/>
  <c r="AQ11" i="1"/>
  <c r="AP13" i="1"/>
  <c r="AP19" i="1" s="1"/>
  <c r="AA17" i="1"/>
  <c r="BX13" i="1"/>
  <c r="BX19" i="1" s="1"/>
  <c r="BI17" i="1"/>
  <c r="BY11" i="1"/>
  <c r="BH15" i="1"/>
  <c r="X38" i="1"/>
  <c r="X47" i="1" s="1"/>
  <c r="X37" i="1"/>
  <c r="BY15" i="1"/>
  <c r="BZ17" i="1"/>
  <c r="CI11" i="1" l="1"/>
  <c r="CH13" i="1"/>
  <c r="CH19" i="1" s="1"/>
  <c r="BP17" i="1"/>
  <c r="BO15" i="1"/>
  <c r="BO11" i="1"/>
  <c r="BN13" i="1"/>
  <c r="BN19" i="1" s="1"/>
  <c r="CG37" i="1"/>
  <c r="CG38" i="1"/>
  <c r="CG47" i="1" s="1"/>
  <c r="CI15" i="1"/>
  <c r="CJ17" i="1"/>
  <c r="BM38" i="1"/>
  <c r="BM47" i="1" s="1"/>
  <c r="BM37" i="1"/>
  <c r="BX37" i="1"/>
  <c r="BX38" i="1"/>
  <c r="BX47" i="1" s="1"/>
  <c r="BG38" i="1"/>
  <c r="BG47" i="1" s="1"/>
  <c r="BG37" i="1"/>
  <c r="Y37" i="1"/>
  <c r="Y38" i="1"/>
  <c r="Y47" i="1" s="1"/>
  <c r="BI15" i="1"/>
  <c r="BZ11" i="1"/>
  <c r="BJ17" i="1"/>
  <c r="BY13" i="1"/>
  <c r="BY19" i="1" s="1"/>
  <c r="AS17" i="1"/>
  <c r="BH13" i="1"/>
  <c r="BH19" i="1" s="1"/>
  <c r="AR15" i="1"/>
  <c r="BI11" i="1"/>
  <c r="Z13" i="1"/>
  <c r="Z19" i="1" s="1"/>
  <c r="AA11" i="1"/>
  <c r="AR11" i="1"/>
  <c r="AA15" i="1"/>
  <c r="AB17" i="1"/>
  <c r="AQ13" i="1"/>
  <c r="AQ19" i="1" s="1"/>
  <c r="BZ15" i="1"/>
  <c r="CA17" i="1"/>
  <c r="AP38" i="1"/>
  <c r="AP47" i="1" s="1"/>
  <c r="AP37" i="1"/>
  <c r="CI13" i="1" l="1"/>
  <c r="CI19" i="1" s="1"/>
  <c r="CJ11" i="1"/>
  <c r="BP15" i="1"/>
  <c r="BQ17" i="1"/>
  <c r="BO13" i="1"/>
  <c r="BO19" i="1" s="1"/>
  <c r="BP11" i="1"/>
  <c r="AW17" i="1"/>
  <c r="BN37" i="1"/>
  <c r="BN38" i="1"/>
  <c r="BN47" i="1" s="1"/>
  <c r="CK17" i="1"/>
  <c r="CJ15" i="1"/>
  <c r="CH37" i="1"/>
  <c r="CH38" i="1"/>
  <c r="CH47" i="1" s="1"/>
  <c r="AQ38" i="1"/>
  <c r="AQ47" i="1" s="1"/>
  <c r="AQ37" i="1"/>
  <c r="BH38" i="1"/>
  <c r="BH47" i="1" s="1"/>
  <c r="BH37" i="1"/>
  <c r="AS15" i="1"/>
  <c r="BJ11" i="1"/>
  <c r="AT17" i="1"/>
  <c r="BI13" i="1"/>
  <c r="BI19" i="1" s="1"/>
  <c r="CA15" i="1"/>
  <c r="CB17" i="1"/>
  <c r="AA13" i="1"/>
  <c r="AA19" i="1" s="1"/>
  <c r="AB11" i="1"/>
  <c r="Z37" i="1"/>
  <c r="Z38" i="1"/>
  <c r="Z47" i="1" s="1"/>
  <c r="AB15" i="1"/>
  <c r="AS11" i="1"/>
  <c r="AR13" i="1"/>
  <c r="AR19" i="1" s="1"/>
  <c r="AC17" i="1"/>
  <c r="CA11" i="1"/>
  <c r="BJ15" i="1"/>
  <c r="BZ13" i="1"/>
  <c r="BZ19" i="1" s="1"/>
  <c r="BK17" i="1"/>
  <c r="BY37" i="1"/>
  <c r="BY38" i="1"/>
  <c r="BY47" i="1" s="1"/>
  <c r="I106" i="1"/>
  <c r="BQ11" i="1" l="1"/>
  <c r="BP13" i="1"/>
  <c r="BP19" i="1" s="1"/>
  <c r="AW15" i="1"/>
  <c r="AX17" i="1"/>
  <c r="CK15" i="1"/>
  <c r="CL17" i="1"/>
  <c r="CI37" i="1"/>
  <c r="CI38" i="1"/>
  <c r="CI47" i="1" s="1"/>
  <c r="CK11" i="1"/>
  <c r="CJ13" i="1"/>
  <c r="CJ19" i="1" s="1"/>
  <c r="BR17" i="1"/>
  <c r="BQ15" i="1"/>
  <c r="AW11" i="1"/>
  <c r="BO37" i="1"/>
  <c r="BO38" i="1"/>
  <c r="BO47" i="1" s="1"/>
  <c r="BK11" i="1"/>
  <c r="AU17" i="1"/>
  <c r="BJ13" i="1"/>
  <c r="BJ19" i="1" s="1"/>
  <c r="AT15" i="1"/>
  <c r="AC11" i="1"/>
  <c r="AB13" i="1"/>
  <c r="AB19" i="1" s="1"/>
  <c r="AD17" i="1"/>
  <c r="AS13" i="1"/>
  <c r="AS19" i="1" s="1"/>
  <c r="AT11" i="1"/>
  <c r="AC15" i="1"/>
  <c r="BZ38" i="1"/>
  <c r="BZ47" i="1" s="1"/>
  <c r="BZ37" i="1"/>
  <c r="AR38" i="1"/>
  <c r="AR47" i="1" s="1"/>
  <c r="AR37" i="1"/>
  <c r="CB11" i="1"/>
  <c r="BK15" i="1"/>
  <c r="CA13" i="1"/>
  <c r="CA19" i="1" s="1"/>
  <c r="BL17" i="1"/>
  <c r="BI37" i="1"/>
  <c r="BI38" i="1"/>
  <c r="BI47" i="1" s="1"/>
  <c r="AA38" i="1"/>
  <c r="AA47" i="1" s="1"/>
  <c r="AA37" i="1"/>
  <c r="CB15" i="1"/>
  <c r="CK13" i="1" l="1"/>
  <c r="CK19" i="1" s="1"/>
  <c r="CL11" i="1"/>
  <c r="BS17" i="1"/>
  <c r="BR15" i="1"/>
  <c r="BQ13" i="1"/>
  <c r="BQ19" i="1" s="1"/>
  <c r="BR11" i="1"/>
  <c r="AX15" i="1"/>
  <c r="AY17" i="1"/>
  <c r="AX11" i="1"/>
  <c r="AW13" i="1"/>
  <c r="AW19" i="1" s="1"/>
  <c r="CM17" i="1"/>
  <c r="CL15" i="1"/>
  <c r="CJ37" i="1"/>
  <c r="CJ38" i="1"/>
  <c r="CJ47" i="1" s="1"/>
  <c r="BP37" i="1"/>
  <c r="BP38" i="1"/>
  <c r="BP47" i="1" s="1"/>
  <c r="BL15" i="1"/>
  <c r="CB13" i="1"/>
  <c r="CB19" i="1" s="1"/>
  <c r="BL11" i="1"/>
  <c r="BK13" i="1"/>
  <c r="BK19" i="1" s="1"/>
  <c r="AU15" i="1"/>
  <c r="AV17" i="1"/>
  <c r="AS37" i="1"/>
  <c r="AS38" i="1"/>
  <c r="AS47" i="1" s="1"/>
  <c r="AC13" i="1"/>
  <c r="AC19" i="1" s="1"/>
  <c r="AD11" i="1"/>
  <c r="CA38" i="1"/>
  <c r="CA47" i="1" s="1"/>
  <c r="CA37" i="1"/>
  <c r="AB37" i="1"/>
  <c r="AB38" i="1"/>
  <c r="AB47" i="1" s="1"/>
  <c r="BJ38" i="1"/>
  <c r="BJ47" i="1" s="1"/>
  <c r="BJ37" i="1"/>
  <c r="AT13" i="1"/>
  <c r="AT19" i="1" s="1"/>
  <c r="AE17" i="1"/>
  <c r="AD15" i="1"/>
  <c r="AU11" i="1"/>
  <c r="CM11" i="1" l="1"/>
  <c r="CL13" i="1"/>
  <c r="CL19" i="1" s="1"/>
  <c r="BT17" i="1"/>
  <c r="BS15" i="1"/>
  <c r="AY11" i="1"/>
  <c r="AX13" i="1"/>
  <c r="AX19" i="1" s="1"/>
  <c r="CK37" i="1"/>
  <c r="CK38" i="1"/>
  <c r="CK47" i="1" s="1"/>
  <c r="CM15" i="1"/>
  <c r="CN17" i="1"/>
  <c r="BR13" i="1"/>
  <c r="BR19" i="1" s="1"/>
  <c r="BS11" i="1"/>
  <c r="AY15" i="1"/>
  <c r="AZ17" i="1"/>
  <c r="AW38" i="1"/>
  <c r="AW47" i="1" s="1"/>
  <c r="AW37" i="1"/>
  <c r="BQ38" i="1"/>
  <c r="BQ47" i="1" s="1"/>
  <c r="BQ37" i="1"/>
  <c r="AC37" i="1"/>
  <c r="AC38" i="1"/>
  <c r="AC47" i="1" s="1"/>
  <c r="AE11" i="1"/>
  <c r="AD13" i="1"/>
  <c r="AD19" i="1" s="1"/>
  <c r="AU13" i="1"/>
  <c r="AU19" i="1" s="1"/>
  <c r="AV11" i="1"/>
  <c r="AE15" i="1"/>
  <c r="AF17" i="1"/>
  <c r="AT38" i="1"/>
  <c r="AT47" i="1" s="1"/>
  <c r="AT37" i="1"/>
  <c r="BK37" i="1"/>
  <c r="BK38" i="1"/>
  <c r="BK47" i="1" s="1"/>
  <c r="CB37" i="1"/>
  <c r="CB38" i="1"/>
  <c r="CB47" i="1" s="1"/>
  <c r="AV15" i="1"/>
  <c r="BL13" i="1"/>
  <c r="BL19" i="1" s="1"/>
  <c r="CM13" i="1" l="1"/>
  <c r="CM19" i="1" s="1"/>
  <c r="CN11" i="1"/>
  <c r="BU17" i="1"/>
  <c r="BT15" i="1"/>
  <c r="AG17" i="1"/>
  <c r="AZ11" i="1"/>
  <c r="AY13" i="1"/>
  <c r="AY19" i="1" s="1"/>
  <c r="CN15" i="1"/>
  <c r="AZ13" i="1"/>
  <c r="BR38" i="1"/>
  <c r="BR47" i="1" s="1"/>
  <c r="BR37" i="1"/>
  <c r="CL37" i="1"/>
  <c r="CL38" i="1"/>
  <c r="CL47" i="1" s="1"/>
  <c r="AX38" i="1"/>
  <c r="AX47" i="1" s="1"/>
  <c r="AX37" i="1"/>
  <c r="BS13" i="1"/>
  <c r="BS19" i="1" s="1"/>
  <c r="BT11" i="1"/>
  <c r="AZ15" i="1"/>
  <c r="BA17" i="1"/>
  <c r="AE13" i="1"/>
  <c r="AE19" i="1" s="1"/>
  <c r="AF11" i="1"/>
  <c r="BL38" i="1"/>
  <c r="BL47" i="1" s="1"/>
  <c r="BL37" i="1"/>
  <c r="AV13" i="1"/>
  <c r="AV19" i="1" s="1"/>
  <c r="AF15" i="1"/>
  <c r="AU37" i="1"/>
  <c r="AU38" i="1"/>
  <c r="AU47" i="1" s="1"/>
  <c r="AD38" i="1"/>
  <c r="AD47" i="1" s="1"/>
  <c r="AD37" i="1"/>
  <c r="AZ19" i="1" l="1"/>
  <c r="BA11" i="1"/>
  <c r="AH17" i="1"/>
  <c r="AG15" i="1"/>
  <c r="AG11" i="1"/>
  <c r="CN13" i="1"/>
  <c r="CN19" i="1" s="1"/>
  <c r="BU15" i="1"/>
  <c r="BS38" i="1"/>
  <c r="BS47" i="1" s="1"/>
  <c r="BS37" i="1"/>
  <c r="AI17" i="1"/>
  <c r="BB11" i="1"/>
  <c r="BA13" i="1"/>
  <c r="AH15" i="1"/>
  <c r="AG13" i="1"/>
  <c r="AH11" i="1"/>
  <c r="AY38" i="1"/>
  <c r="AY47" i="1" s="1"/>
  <c r="AY37" i="1"/>
  <c r="AZ38" i="1"/>
  <c r="AZ47" i="1" s="1"/>
  <c r="AZ37" i="1"/>
  <c r="CM37" i="1"/>
  <c r="CM38" i="1"/>
  <c r="CM47" i="1" s="1"/>
  <c r="BA15" i="1"/>
  <c r="BU11" i="1"/>
  <c r="BT13" i="1"/>
  <c r="BT19" i="1" s="1"/>
  <c r="BB17" i="1"/>
  <c r="AF13" i="1"/>
  <c r="AF19" i="1" s="1"/>
  <c r="AE37" i="1"/>
  <c r="AE38" i="1"/>
  <c r="AE47" i="1" s="1"/>
  <c r="AV38" i="1"/>
  <c r="AV47" i="1" s="1"/>
  <c r="AV37" i="1"/>
  <c r="BA19" i="1" l="1"/>
  <c r="BA37" i="1" s="1"/>
  <c r="AG19" i="1"/>
  <c r="AG38" i="1" s="1"/>
  <c r="AG47" i="1" s="1"/>
  <c r="BB13" i="1"/>
  <c r="BB19" i="1" s="1"/>
  <c r="AI11" i="1"/>
  <c r="AH13" i="1"/>
  <c r="AH19" i="1" s="1"/>
  <c r="BT38" i="1"/>
  <c r="BT47" i="1" s="1"/>
  <c r="BT37" i="1"/>
  <c r="CN37" i="1"/>
  <c r="CN38" i="1"/>
  <c r="CN47" i="1" s="1"/>
  <c r="BB15" i="1"/>
  <c r="BU13" i="1"/>
  <c r="BU19" i="1" s="1"/>
  <c r="AF37" i="1"/>
  <c r="AF38" i="1"/>
  <c r="AF47" i="1" s="1"/>
  <c r="AG37" i="1" l="1"/>
  <c r="BA38" i="1"/>
  <c r="BA47" i="1" s="1"/>
  <c r="AI15" i="1"/>
  <c r="AH38" i="1"/>
  <c r="AH47" i="1" s="1"/>
  <c r="AH37" i="1"/>
  <c r="BB38" i="1"/>
  <c r="BB47" i="1" s="1"/>
  <c r="BB37" i="1"/>
  <c r="BU37" i="1"/>
  <c r="BU38" i="1"/>
  <c r="BU47" i="1" s="1"/>
  <c r="AI13" i="1" l="1"/>
  <c r="AI19" i="1" s="1"/>
  <c r="AI38" i="1" s="1"/>
  <c r="AI47" i="1" s="1"/>
  <c r="O47" i="1" s="1"/>
  <c r="I107" i="1" s="1"/>
  <c r="I108" i="1" s="1"/>
  <c r="AI37" i="1" l="1"/>
</calcChain>
</file>

<file path=xl/sharedStrings.xml><?xml version="1.0" encoding="utf-8"?>
<sst xmlns="http://schemas.openxmlformats.org/spreadsheetml/2006/main" count="65" uniqueCount="59">
  <si>
    <t>x</t>
    <phoneticPr fontId="2"/>
  </si>
  <si>
    <t>y</t>
    <phoneticPr fontId="2"/>
  </si>
  <si>
    <t>(mm)</t>
    <phoneticPr fontId="2"/>
  </si>
  <si>
    <t>u</t>
    <phoneticPr fontId="2"/>
  </si>
  <si>
    <t>v</t>
    <phoneticPr fontId="2"/>
  </si>
  <si>
    <t>Px</t>
    <phoneticPr fontId="2"/>
  </si>
  <si>
    <t>Py</t>
    <phoneticPr fontId="2"/>
  </si>
  <si>
    <t>(N)</t>
    <phoneticPr fontId="2"/>
  </si>
  <si>
    <t>要素番号</t>
    <rPh sb="0" eb="2">
      <t>ヨウソ</t>
    </rPh>
    <rPh sb="2" eb="4">
      <t>バンゴウ</t>
    </rPh>
    <phoneticPr fontId="2"/>
  </si>
  <si>
    <t>W</t>
    <phoneticPr fontId="2"/>
  </si>
  <si>
    <t>(N-mm)</t>
    <phoneticPr fontId="2"/>
  </si>
  <si>
    <t>合計</t>
    <rPh sb="0" eb="2">
      <t>ゴウケイ</t>
    </rPh>
    <phoneticPr fontId="2"/>
  </si>
  <si>
    <t>節点番号</t>
    <rPh sb="0" eb="1">
      <t>セツ</t>
    </rPh>
    <rPh sb="1" eb="2">
      <t>テン</t>
    </rPh>
    <rPh sb="2" eb="4">
      <t>バンゴウ</t>
    </rPh>
    <phoneticPr fontId="2"/>
  </si>
  <si>
    <t>節点座標</t>
    <rPh sb="0" eb="1">
      <t>セツ</t>
    </rPh>
    <rPh sb="1" eb="2">
      <t>テン</t>
    </rPh>
    <rPh sb="2" eb="4">
      <t>ザヒョウ</t>
    </rPh>
    <phoneticPr fontId="2"/>
  </si>
  <si>
    <t>x1</t>
    <phoneticPr fontId="2"/>
  </si>
  <si>
    <t>y1</t>
    <phoneticPr fontId="2"/>
  </si>
  <si>
    <t>x2</t>
    <phoneticPr fontId="2"/>
  </si>
  <si>
    <t>y2</t>
    <phoneticPr fontId="2"/>
  </si>
  <si>
    <t>x3</t>
    <phoneticPr fontId="2"/>
  </si>
  <si>
    <t>y3</t>
    <phoneticPr fontId="2"/>
  </si>
  <si>
    <t>x4</t>
    <phoneticPr fontId="2"/>
  </si>
  <si>
    <t>y4</t>
    <phoneticPr fontId="2"/>
  </si>
  <si>
    <t>u1</t>
    <phoneticPr fontId="2"/>
  </si>
  <si>
    <t>v1</t>
    <phoneticPr fontId="2"/>
  </si>
  <si>
    <t>u2</t>
    <phoneticPr fontId="2"/>
  </si>
  <si>
    <t>v2</t>
    <phoneticPr fontId="2"/>
  </si>
  <si>
    <t>u3</t>
    <phoneticPr fontId="2"/>
  </si>
  <si>
    <t>v3</t>
    <phoneticPr fontId="2"/>
  </si>
  <si>
    <t>u4</t>
    <phoneticPr fontId="2"/>
  </si>
  <si>
    <t>v4</t>
    <phoneticPr fontId="2"/>
  </si>
  <si>
    <r>
      <rPr>
        <sz val="11"/>
        <color theme="1"/>
        <rFont val="ＭＳ Ｐゴシック"/>
        <family val="3"/>
        <charset val="128"/>
      </rPr>
      <t>節点変位</t>
    </r>
    <r>
      <rPr>
        <sz val="11"/>
        <color theme="1"/>
        <rFont val="Arial"/>
        <family val="2"/>
      </rPr>
      <t xml:space="preserve"> ue</t>
    </r>
    <rPh sb="0" eb="1">
      <t>セツ</t>
    </rPh>
    <rPh sb="1" eb="2">
      <t>テン</t>
    </rPh>
    <rPh sb="2" eb="4">
      <t>ヘンイ</t>
    </rPh>
    <phoneticPr fontId="2"/>
  </si>
  <si>
    <t>要素の面積</t>
    <rPh sb="0" eb="2">
      <t>ヨウソ</t>
    </rPh>
    <rPh sb="3" eb="5">
      <t>メンセキ</t>
    </rPh>
    <phoneticPr fontId="2"/>
  </si>
  <si>
    <t>Ae</t>
    <phoneticPr fontId="2"/>
  </si>
  <si>
    <t>a</t>
    <phoneticPr fontId="2"/>
  </si>
  <si>
    <t>b</t>
    <phoneticPr fontId="2"/>
  </si>
  <si>
    <t>要素寸法</t>
    <rPh sb="0" eb="2">
      <t>ヨウソ</t>
    </rPh>
    <rPh sb="2" eb="4">
      <t>スンポウ</t>
    </rPh>
    <phoneticPr fontId="2"/>
  </si>
  <si>
    <t>ヤング率</t>
    <rPh sb="3" eb="4">
      <t>リツ</t>
    </rPh>
    <phoneticPr fontId="2"/>
  </si>
  <si>
    <t>ポアソン比</t>
    <rPh sb="4" eb="5">
      <t>ヒ</t>
    </rPh>
    <phoneticPr fontId="2"/>
  </si>
  <si>
    <t>nu</t>
    <phoneticPr fontId="2"/>
  </si>
  <si>
    <t>E</t>
    <phoneticPr fontId="2"/>
  </si>
  <si>
    <t>要素の歪エネルギ</t>
    <rPh sb="0" eb="2">
      <t>ヨウソ</t>
    </rPh>
    <rPh sb="3" eb="4">
      <t>ヒズミ</t>
    </rPh>
    <phoneticPr fontId="2"/>
  </si>
  <si>
    <t>全ポテンシャルエネルギ</t>
    <rPh sb="0" eb="1">
      <t>ゼン</t>
    </rPh>
    <phoneticPr fontId="2"/>
  </si>
  <si>
    <t>歪エネルギ</t>
    <rPh sb="0" eb="1">
      <t>ヒズミ</t>
    </rPh>
    <phoneticPr fontId="2"/>
  </si>
  <si>
    <t>beta</t>
    <phoneticPr fontId="2"/>
  </si>
  <si>
    <t>b/a</t>
    <phoneticPr fontId="2"/>
  </si>
  <si>
    <t>E/12/(1-nu^2)</t>
    <phoneticPr fontId="2"/>
  </si>
  <si>
    <t>←目的セル</t>
    <rPh sb="1" eb="3">
      <t>モクテキ</t>
    </rPh>
    <phoneticPr fontId="2"/>
  </si>
  <si>
    <t>入力セル</t>
    <rPh sb="0" eb="2">
      <t>ニュウリョク</t>
    </rPh>
    <phoneticPr fontId="2"/>
  </si>
  <si>
    <t>変数セル</t>
    <rPh sb="0" eb="2">
      <t>ヘンスウ</t>
    </rPh>
    <phoneticPr fontId="2"/>
  </si>
  <si>
    <t>節点変位 u, v</t>
    <rPh sb="0" eb="1">
      <t>セツ</t>
    </rPh>
    <rPh sb="1" eb="2">
      <t>テン</t>
    </rPh>
    <rPh sb="2" eb="4">
      <t>ヘンイ</t>
    </rPh>
    <phoneticPr fontId="2"/>
  </si>
  <si>
    <t>ue1</t>
    <phoneticPr fontId="2"/>
  </si>
  <si>
    <t>ve1</t>
    <phoneticPr fontId="2"/>
  </si>
  <si>
    <t>ue2</t>
    <phoneticPr fontId="2"/>
  </si>
  <si>
    <t>ve2</t>
    <phoneticPr fontId="2"/>
  </si>
  <si>
    <t>ue3</t>
    <phoneticPr fontId="2"/>
  </si>
  <si>
    <t>ve3</t>
    <phoneticPr fontId="2"/>
  </si>
  <si>
    <t>ue4</t>
    <phoneticPr fontId="2"/>
  </si>
  <si>
    <t>ve4</t>
    <phoneticPr fontId="2"/>
  </si>
  <si>
    <t>表5-1　一様荷重が負荷される両端で単純支持された長方形板のエネルギ法による解析結果 -- 微小変形理論</t>
    <rPh sb="0" eb="1">
      <t>ヒョウ</t>
    </rPh>
    <rPh sb="5" eb="7">
      <t>イチヨウ</t>
    </rPh>
    <rPh sb="7" eb="9">
      <t>カジュウ</t>
    </rPh>
    <rPh sb="10" eb="12">
      <t>フカ</t>
    </rPh>
    <rPh sb="15" eb="17">
      <t>リョウハシ</t>
    </rPh>
    <rPh sb="18" eb="20">
      <t>タンジュン</t>
    </rPh>
    <rPh sb="20" eb="22">
      <t>シジ</t>
    </rPh>
    <rPh sb="25" eb="28">
      <t>チョウホウケイ</t>
    </rPh>
    <rPh sb="28" eb="29">
      <t>イタ</t>
    </rPh>
    <rPh sb="34" eb="35">
      <t>ホウ</t>
    </rPh>
    <rPh sb="38" eb="40">
      <t>カイセキ</t>
    </rPh>
    <rPh sb="40" eb="42">
      <t>ケッカ</t>
    </rPh>
    <rPh sb="46" eb="48">
      <t>ビショウ</t>
    </rPh>
    <rPh sb="48" eb="50">
      <t>ヘンケイ</t>
    </rPh>
    <rPh sb="50" eb="52">
      <t>リロン</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</si>
</sst>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ＭＳ Ｐゴシック"/>
      <family val="2"/>
      <charset val="128"/>
      <scheme val="minor"/>
    </font>
    <font>
      <sz val="11"/>
      <color theme="1"/>
      <name val="Arial"/>
      <family val="2"/>
    </font>
    <font>
      <sz val="6"/>
      <name val="ＭＳ Ｐゴシック"/>
      <family val="2"/>
      <charset val="128"/>
      <scheme val="minor"/>
    </font>
    <font>
      <sz val="11"/>
      <color theme="1"/>
      <name val="ＭＳ Ｐゴシック"/>
      <family val="3"/>
      <charset val="128"/>
    </font>
    <font>
      <sz val="11"/>
      <color theme="1"/>
      <name val="ＭＳ Ｐゴシック"/>
      <family val="2"/>
      <charset val="128"/>
      <scheme val="minor"/>
    </font>
  </fonts>
  <fills count="5">
    <fill>
      <patternFill patternType="none"/>
    </fill>
    <fill>
      <patternFill patternType="gray125"/>
    </fill>
    <fill>
      <patternFill patternType="solid">
        <fgColor rgb="FFCCFFFF"/>
        <bgColor indexed="64"/>
      </patternFill>
    </fill>
    <fill>
      <patternFill patternType="solid">
        <fgColor rgb="FFFFFF00"/>
        <bgColor indexed="64"/>
      </patternFill>
    </fill>
    <fill>
      <patternFill patternType="solid">
        <fgColor rgb="FFFFCCFF"/>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s>
  <cellStyleXfs count="2">
    <xf numFmtId="0" fontId="0" fillId="0" borderId="0">
      <alignment vertical="center"/>
    </xf>
    <xf numFmtId="9" fontId="4" fillId="0" borderId="0" applyFont="0" applyFill="0" applyBorder="0" applyAlignment="0" applyProtection="0">
      <alignment vertical="center"/>
    </xf>
  </cellStyleXfs>
  <cellXfs count="31">
    <xf numFmtId="0" fontId="0" fillId="0" borderId="0" xfId="0">
      <alignment vertical="center"/>
    </xf>
    <xf numFmtId="0" fontId="1" fillId="0" borderId="0" xfId="0" applyFont="1">
      <alignment vertical="center"/>
    </xf>
    <xf numFmtId="0" fontId="3" fillId="0" borderId="0" xfId="0" applyFont="1">
      <alignment vertical="center"/>
    </xf>
    <xf numFmtId="0" fontId="1" fillId="0" borderId="1" xfId="0" applyFont="1" applyBorder="1">
      <alignment vertical="center"/>
    </xf>
    <xf numFmtId="0" fontId="1" fillId="0" borderId="3" xfId="0" applyFont="1" applyBorder="1">
      <alignment vertical="center"/>
    </xf>
    <xf numFmtId="0" fontId="3" fillId="0" borderId="2" xfId="0" applyFont="1" applyBorder="1">
      <alignment vertical="center"/>
    </xf>
    <xf numFmtId="0" fontId="1" fillId="0" borderId="2" xfId="0" applyFont="1" applyBorder="1">
      <alignment vertical="center"/>
    </xf>
    <xf numFmtId="0" fontId="1" fillId="2" borderId="1" xfId="0" applyFont="1" applyFill="1" applyBorder="1">
      <alignment vertical="center"/>
    </xf>
    <xf numFmtId="0" fontId="1" fillId="3" borderId="1" xfId="0" applyFont="1" applyFill="1" applyBorder="1">
      <alignment vertical="center"/>
    </xf>
    <xf numFmtId="0" fontId="3" fillId="0" borderId="0" xfId="0" applyFont="1" applyAlignment="1">
      <alignment horizontal="right" vertical="center"/>
    </xf>
    <xf numFmtId="0" fontId="1" fillId="2" borderId="0" xfId="0" applyFont="1" applyFill="1">
      <alignment vertical="center"/>
    </xf>
    <xf numFmtId="0" fontId="1" fillId="4" borderId="1" xfId="0" applyFont="1" applyFill="1" applyBorder="1">
      <alignment vertical="center"/>
    </xf>
    <xf numFmtId="10" fontId="1" fillId="0" borderId="0" xfId="1" applyNumberFormat="1" applyFont="1">
      <alignment vertical="center"/>
    </xf>
    <xf numFmtId="0" fontId="1" fillId="0" borderId="1" xfId="0" applyFont="1" applyFill="1" applyBorder="1" applyAlignment="1">
      <alignment horizontal="center" vertical="center"/>
    </xf>
    <xf numFmtId="0" fontId="3" fillId="0" borderId="5" xfId="0" applyFont="1" applyBorder="1">
      <alignment vertical="center"/>
    </xf>
    <xf numFmtId="0" fontId="1" fillId="0" borderId="5" xfId="0" applyFont="1" applyBorder="1">
      <alignment vertical="center"/>
    </xf>
    <xf numFmtId="0" fontId="1" fillId="0" borderId="6" xfId="0" applyFont="1" applyBorder="1">
      <alignment vertical="center"/>
    </xf>
    <xf numFmtId="0" fontId="1" fillId="0" borderId="4" xfId="0" applyFont="1" applyBorder="1">
      <alignment vertical="center"/>
    </xf>
    <xf numFmtId="0" fontId="1" fillId="3" borderId="0" xfId="0" applyFont="1" applyFill="1">
      <alignment vertical="center"/>
    </xf>
    <xf numFmtId="0" fontId="1" fillId="0" borderId="8" xfId="0" applyFont="1" applyBorder="1">
      <alignment vertical="center"/>
    </xf>
    <xf numFmtId="0" fontId="1" fillId="0" borderId="7" xfId="0" applyFont="1" applyBorder="1">
      <alignment vertical="center"/>
    </xf>
    <xf numFmtId="0" fontId="1" fillId="0" borderId="9" xfId="0" applyFont="1" applyBorder="1">
      <alignment vertical="center"/>
    </xf>
    <xf numFmtId="0" fontId="3" fillId="0" borderId="7" xfId="0" applyFont="1" applyBorder="1">
      <alignment vertical="center"/>
    </xf>
    <xf numFmtId="0" fontId="1" fillId="0" borderId="10" xfId="0" applyFont="1" applyBorder="1">
      <alignment vertical="center"/>
    </xf>
    <xf numFmtId="0" fontId="1" fillId="0" borderId="11" xfId="0" applyFont="1" applyBorder="1">
      <alignment vertical="center"/>
    </xf>
    <xf numFmtId="0" fontId="1" fillId="0" borderId="12" xfId="0" applyFont="1" applyBorder="1">
      <alignment vertical="center"/>
    </xf>
    <xf numFmtId="0" fontId="1" fillId="0" borderId="13" xfId="0" applyFont="1" applyBorder="1">
      <alignment vertical="center"/>
    </xf>
    <xf numFmtId="0" fontId="1" fillId="0" borderId="0" xfId="0" applyFont="1" applyBorder="1">
      <alignment vertical="center"/>
    </xf>
    <xf numFmtId="0" fontId="1" fillId="0" borderId="14" xfId="0" applyFont="1" applyBorder="1">
      <alignment vertical="center"/>
    </xf>
    <xf numFmtId="0" fontId="1" fillId="0" borderId="4" xfId="0" applyFont="1" applyBorder="1" applyAlignment="1">
      <alignment horizontal="center" vertical="center"/>
    </xf>
    <xf numFmtId="0" fontId="1" fillId="0" borderId="6" xfId="0" applyFont="1" applyBorder="1" applyAlignment="1">
      <alignment horizontal="center" vertical="center"/>
    </xf>
  </cellXfs>
  <cellStyles count="2">
    <cellStyle name="パーセント" xfId="1" builtinId="5"/>
    <cellStyle name="標準" xfId="0" builtinId="0"/>
  </cellStyles>
  <dxfs count="0"/>
  <tableStyles count="0" defaultTableStyle="TableStyleMedium2" defaultPivotStyle="PivotStyleLight16"/>
  <colors>
    <mruColors>
      <color rgb="FFCCFFFF"/>
      <color rgb="FFFFC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65298;&#27425;&#20803;&#24382;&#24615;&#35542;_&#38263;&#26041;&#24418;&#12398;&#26354;&#12370;1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純"/>
      <sheetName val="純"/>
      <sheetName val="Gr単0"/>
      <sheetName val="単支0"/>
      <sheetName val="Gr単1"/>
      <sheetName val="Gr単1a"/>
      <sheetName val="Gr単1b"/>
      <sheetName val="Gr単1c"/>
      <sheetName val="単支1"/>
      <sheetName val="Gr単2"/>
      <sheetName val="Gr単2a"/>
      <sheetName val="Gr単2b"/>
      <sheetName val="Gr単2c"/>
      <sheetName val="単支2"/>
      <sheetName val="Gr片"/>
      <sheetName val="Gr片持a"/>
      <sheetName val="Gr片持b"/>
      <sheetName val="片持"/>
      <sheetName val="Sheet2"/>
      <sheetName val="Sheet3"/>
    </sheetNames>
    <sheetDataSet>
      <sheetData sheetId="0" refreshError="1"/>
      <sheetData sheetId="1"/>
      <sheetData sheetId="2" refreshError="1"/>
      <sheetData sheetId="3"/>
      <sheetData sheetId="4" refreshError="1"/>
      <sheetData sheetId="5" refreshError="1"/>
      <sheetData sheetId="6" refreshError="1"/>
      <sheetData sheetId="7" refreshError="1"/>
      <sheetData sheetId="8"/>
      <sheetData sheetId="9" refreshError="1"/>
      <sheetData sheetId="10" refreshError="1"/>
      <sheetData sheetId="11" refreshError="1"/>
      <sheetData sheetId="12" refreshError="1"/>
      <sheetData sheetId="13">
        <row r="10">
          <cell r="J10">
            <v>0</v>
          </cell>
          <cell r="K10">
            <v>-15</v>
          </cell>
          <cell r="N10">
            <v>0</v>
          </cell>
          <cell r="O10">
            <v>-39.17889814814815</v>
          </cell>
        </row>
        <row r="11">
          <cell r="J11">
            <v>10</v>
          </cell>
          <cell r="K11">
            <v>-15</v>
          </cell>
          <cell r="N11">
            <v>10.828055555555556</v>
          </cell>
          <cell r="O11">
            <v>-38.89158333333333</v>
          </cell>
        </row>
        <row r="12">
          <cell r="B12">
            <v>6.25</v>
          </cell>
          <cell r="C12">
            <v>-15</v>
          </cell>
          <cell r="F12">
            <v>6.7685926649305559</v>
          </cell>
          <cell r="G12">
            <v>-39.066555596245657</v>
          </cell>
          <cell r="J12">
            <v>20</v>
          </cell>
          <cell r="K12">
            <v>-15</v>
          </cell>
          <cell r="N12">
            <v>21.639444444444443</v>
          </cell>
          <cell r="O12">
            <v>-38.035194444444443</v>
          </cell>
        </row>
        <row r="13">
          <cell r="B13">
            <v>6.25</v>
          </cell>
          <cell r="C13">
            <v>-12</v>
          </cell>
          <cell r="F13">
            <v>6.6618178819444447</v>
          </cell>
          <cell r="G13">
            <v>-36.126585924370659</v>
          </cell>
          <cell r="J13">
            <v>30</v>
          </cell>
          <cell r="K13">
            <v>-15</v>
          </cell>
          <cell r="N13">
            <v>32.417499999999997</v>
          </cell>
          <cell r="O13">
            <v>-36.626398148148141</v>
          </cell>
        </row>
        <row r="14">
          <cell r="B14">
            <v>6.25</v>
          </cell>
          <cell r="C14">
            <v>-9</v>
          </cell>
          <cell r="F14">
            <v>6.556768098958333</v>
          </cell>
          <cell r="G14">
            <v>-33.171770846245657</v>
          </cell>
          <cell r="J14">
            <v>40</v>
          </cell>
          <cell r="K14">
            <v>-15</v>
          </cell>
          <cell r="N14">
            <v>43.145555555555553</v>
          </cell>
          <cell r="O14">
            <v>-34.692972222222224</v>
          </cell>
        </row>
        <row r="15">
          <cell r="B15">
            <v>6.25</v>
          </cell>
          <cell r="C15">
            <v>-6</v>
          </cell>
          <cell r="F15">
            <v>6.4530120659722225</v>
          </cell>
          <cell r="G15">
            <v>-30.202614361870658</v>
          </cell>
          <cell r="J15">
            <v>50</v>
          </cell>
          <cell r="K15">
            <v>-15</v>
          </cell>
          <cell r="N15">
            <v>53.806944444444447</v>
          </cell>
          <cell r="O15">
            <v>-32.273805555555555</v>
          </cell>
        </row>
        <row r="16">
          <cell r="B16">
            <v>6.25</v>
          </cell>
          <cell r="C16">
            <v>-3</v>
          </cell>
          <cell r="F16">
            <v>6.3501185329861114</v>
          </cell>
          <cell r="G16">
            <v>-27.219476471245656</v>
          </cell>
          <cell r="J16">
            <v>60</v>
          </cell>
          <cell r="K16">
            <v>-15</v>
          </cell>
          <cell r="N16">
            <v>64.385000000000005</v>
          </cell>
          <cell r="O16">
            <v>-29.418898148148145</v>
          </cell>
        </row>
        <row r="17">
          <cell r="B17">
            <v>6.25</v>
          </cell>
          <cell r="C17">
            <v>0</v>
          </cell>
          <cell r="F17">
            <v>6.2476562500000004</v>
          </cell>
          <cell r="G17">
            <v>-24.222573174370655</v>
          </cell>
          <cell r="J17">
            <v>70</v>
          </cell>
          <cell r="K17">
            <v>-15</v>
          </cell>
          <cell r="N17">
            <v>74.863055555555562</v>
          </cell>
          <cell r="O17">
            <v>-26.189361111111108</v>
          </cell>
        </row>
        <row r="18">
          <cell r="B18">
            <v>6.25</v>
          </cell>
          <cell r="C18">
            <v>3</v>
          </cell>
          <cell r="F18">
            <v>6.1451939670138893</v>
          </cell>
          <cell r="G18">
            <v>-21.211976471245656</v>
          </cell>
          <cell r="J18">
            <v>80</v>
          </cell>
          <cell r="K18">
            <v>-15</v>
          </cell>
          <cell r="N18">
            <v>85.224444444444444</v>
          </cell>
          <cell r="O18">
            <v>-22.657416666666663</v>
          </cell>
        </row>
        <row r="19">
          <cell r="B19">
            <v>6.25</v>
          </cell>
          <cell r="C19">
            <v>6</v>
          </cell>
          <cell r="F19">
            <v>6.0423004340277782</v>
          </cell>
          <cell r="G19">
            <v>-18.187614361870658</v>
          </cell>
          <cell r="J19">
            <v>90</v>
          </cell>
          <cell r="K19">
            <v>-15</v>
          </cell>
          <cell r="N19">
            <v>95.452500000000001</v>
          </cell>
          <cell r="O19">
            <v>-18.906398148148146</v>
          </cell>
        </row>
        <row r="20">
          <cell r="B20">
            <v>6.25</v>
          </cell>
          <cell r="C20">
            <v>9</v>
          </cell>
          <cell r="F20">
            <v>5.9385444010416668</v>
          </cell>
          <cell r="G20">
            <v>-15.149270846245656</v>
          </cell>
          <cell r="J20">
            <v>100</v>
          </cell>
          <cell r="K20">
            <v>-15</v>
          </cell>
          <cell r="N20">
            <v>105.53055555555555</v>
          </cell>
          <cell r="O20">
            <v>-15.030750000000001</v>
          </cell>
        </row>
        <row r="21">
          <cell r="B21">
            <v>6.25</v>
          </cell>
          <cell r="C21">
            <v>12</v>
          </cell>
          <cell r="F21">
            <v>5.8334946180555551</v>
          </cell>
          <cell r="G21">
            <v>-12.096585924370657</v>
          </cell>
        </row>
        <row r="22">
          <cell r="B22">
            <v>6.25</v>
          </cell>
          <cell r="C22">
            <v>15</v>
          </cell>
          <cell r="F22">
            <v>5.7267198350694448</v>
          </cell>
          <cell r="G22">
            <v>-9.0290555962456551</v>
          </cell>
          <cell r="J22">
            <v>0</v>
          </cell>
          <cell r="K22">
            <v>15</v>
          </cell>
          <cell r="N22">
            <v>0</v>
          </cell>
          <cell r="O22">
            <v>-9.141398148148145</v>
          </cell>
        </row>
        <row r="23">
          <cell r="J23">
            <v>10</v>
          </cell>
          <cell r="K23">
            <v>15</v>
          </cell>
          <cell r="N23">
            <v>9.1644444444444453</v>
          </cell>
          <cell r="O23">
            <v>-8.8540833333333318</v>
          </cell>
        </row>
        <row r="24">
          <cell r="B24">
            <v>12.5</v>
          </cell>
          <cell r="C24">
            <v>-15</v>
          </cell>
          <cell r="F24">
            <v>13.533116319444444</v>
          </cell>
          <cell r="G24">
            <v>-38.730375651041669</v>
          </cell>
          <cell r="J24">
            <v>20</v>
          </cell>
          <cell r="K24">
            <v>15</v>
          </cell>
          <cell r="N24">
            <v>18.345555555555556</v>
          </cell>
          <cell r="O24">
            <v>-7.9976944444444413</v>
          </cell>
        </row>
        <row r="25">
          <cell r="B25">
            <v>12.5</v>
          </cell>
          <cell r="C25">
            <v>-12</v>
          </cell>
          <cell r="F25">
            <v>13.320380555555555</v>
          </cell>
          <cell r="G25">
            <v>-35.789614963541666</v>
          </cell>
          <cell r="J25">
            <v>30</v>
          </cell>
          <cell r="K25">
            <v>15</v>
          </cell>
          <cell r="N25">
            <v>27.56</v>
          </cell>
          <cell r="O25">
            <v>-6.5888981481481466</v>
          </cell>
        </row>
        <row r="26">
          <cell r="B26">
            <v>12.5</v>
          </cell>
          <cell r="C26">
            <v>-9</v>
          </cell>
          <cell r="F26">
            <v>13.111094791666666</v>
          </cell>
          <cell r="G26">
            <v>-32.834184651041667</v>
          </cell>
          <cell r="J26">
            <v>40</v>
          </cell>
          <cell r="K26">
            <v>15</v>
          </cell>
          <cell r="N26">
            <v>36.824444444444445</v>
          </cell>
          <cell r="O26">
            <v>-4.6554722222222189</v>
          </cell>
        </row>
        <row r="27">
          <cell r="B27">
            <v>12.5</v>
          </cell>
          <cell r="C27">
            <v>-6</v>
          </cell>
          <cell r="F27">
            <v>12.904396527777777</v>
          </cell>
          <cell r="G27">
            <v>-29.864588713541664</v>
          </cell>
          <cell r="J27">
            <v>50</v>
          </cell>
          <cell r="K27">
            <v>15</v>
          </cell>
          <cell r="N27">
            <v>46.155555555555559</v>
          </cell>
          <cell r="O27">
            <v>-2.2363055555555533</v>
          </cell>
        </row>
        <row r="28">
          <cell r="B28">
            <v>12.5</v>
          </cell>
          <cell r="C28">
            <v>-3</v>
          </cell>
          <cell r="F28">
            <v>12.699423263888889</v>
          </cell>
          <cell r="G28">
            <v>-26.881187151041665</v>
          </cell>
          <cell r="J28">
            <v>60</v>
          </cell>
          <cell r="K28">
            <v>15</v>
          </cell>
          <cell r="N28">
            <v>55.57</v>
          </cell>
          <cell r="O28">
            <v>0.61860185185185479</v>
          </cell>
        </row>
        <row r="29">
          <cell r="B29">
            <v>12.5</v>
          </cell>
          <cell r="C29">
            <v>0</v>
          </cell>
          <cell r="F29">
            <v>12.495312500000001</v>
          </cell>
          <cell r="G29">
            <v>-23.884195963541664</v>
          </cell>
          <cell r="J29">
            <v>70</v>
          </cell>
          <cell r="K29">
            <v>15</v>
          </cell>
          <cell r="N29">
            <v>65.084444444444443</v>
          </cell>
          <cell r="O29">
            <v>3.8481388888888919</v>
          </cell>
        </row>
        <row r="30">
          <cell r="B30">
            <v>12.5</v>
          </cell>
          <cell r="C30">
            <v>3</v>
          </cell>
          <cell r="F30">
            <v>12.291201736111111</v>
          </cell>
          <cell r="G30">
            <v>-20.873687151041665</v>
          </cell>
          <cell r="J30">
            <v>80</v>
          </cell>
          <cell r="K30">
            <v>15</v>
          </cell>
          <cell r="N30">
            <v>74.715555555555554</v>
          </cell>
          <cell r="O30">
            <v>7.3800833333333351</v>
          </cell>
        </row>
        <row r="31">
          <cell r="B31">
            <v>12.5</v>
          </cell>
          <cell r="C31">
            <v>6</v>
          </cell>
          <cell r="F31">
            <v>12.086228472222222</v>
          </cell>
          <cell r="G31">
            <v>-17.849588713541664</v>
          </cell>
          <cell r="J31">
            <v>90</v>
          </cell>
          <cell r="K31">
            <v>15</v>
          </cell>
          <cell r="N31">
            <v>84.48</v>
          </cell>
          <cell r="O31">
            <v>11.131101851851852</v>
          </cell>
        </row>
        <row r="32">
          <cell r="B32">
            <v>12.5</v>
          </cell>
          <cell r="C32">
            <v>9</v>
          </cell>
          <cell r="F32">
            <v>11.879530208333334</v>
          </cell>
          <cell r="G32">
            <v>-14.811684651041663</v>
          </cell>
          <cell r="J32">
            <v>100</v>
          </cell>
          <cell r="K32">
            <v>15</v>
          </cell>
          <cell r="N32">
            <v>94.394444444444446</v>
          </cell>
          <cell r="O32">
            <v>15.00675</v>
          </cell>
        </row>
        <row r="33">
          <cell r="B33">
            <v>12.5</v>
          </cell>
          <cell r="C33">
            <v>12</v>
          </cell>
          <cell r="F33">
            <v>11.670244444444444</v>
          </cell>
          <cell r="G33">
            <v>-11.759614963541665</v>
          </cell>
        </row>
        <row r="34">
          <cell r="B34">
            <v>12.5</v>
          </cell>
          <cell r="C34">
            <v>15</v>
          </cell>
          <cell r="F34">
            <v>11.457508680555556</v>
          </cell>
          <cell r="G34">
            <v>-8.692875651041664</v>
          </cell>
          <cell r="J34">
            <v>0</v>
          </cell>
          <cell r="K34">
            <v>0</v>
          </cell>
          <cell r="N34">
            <v>0</v>
          </cell>
          <cell r="O34">
            <v>-24.335648148148145</v>
          </cell>
        </row>
        <row r="35">
          <cell r="J35">
            <v>10</v>
          </cell>
          <cell r="K35">
            <v>0</v>
          </cell>
          <cell r="N35">
            <v>9.9962499999999999</v>
          </cell>
          <cell r="O35">
            <v>-24.04645833333333</v>
          </cell>
        </row>
        <row r="36">
          <cell r="B36">
            <v>18.75</v>
          </cell>
          <cell r="C36">
            <v>-15</v>
          </cell>
          <cell r="F36">
            <v>20.289501953125001</v>
          </cell>
          <cell r="G36">
            <v>-38.172901444046587</v>
          </cell>
          <cell r="J36">
            <v>20</v>
          </cell>
          <cell r="K36">
            <v>0</v>
          </cell>
          <cell r="N36">
            <v>19.9925</v>
          </cell>
          <cell r="O36">
            <v>-23.184444444444441</v>
          </cell>
        </row>
        <row r="37">
          <cell r="B37">
            <v>18.75</v>
          </cell>
          <cell r="C37">
            <v>-12</v>
          </cell>
          <cell r="F37">
            <v>19.972432812499999</v>
          </cell>
          <cell r="G37">
            <v>-35.230822397171579</v>
          </cell>
          <cell r="J37">
            <v>30</v>
          </cell>
          <cell r="K37">
            <v>0</v>
          </cell>
          <cell r="N37">
            <v>29.98875</v>
          </cell>
          <cell r="O37">
            <v>-21.766273148148144</v>
          </cell>
        </row>
        <row r="38">
          <cell r="B38">
            <v>18.75</v>
          </cell>
          <cell r="C38">
            <v>-9</v>
          </cell>
          <cell r="F38">
            <v>19.660538671874999</v>
          </cell>
          <cell r="G38">
            <v>-32.274366694046584</v>
          </cell>
          <cell r="J38">
            <v>40</v>
          </cell>
          <cell r="K38">
            <v>0</v>
          </cell>
          <cell r="N38">
            <v>39.984999999999999</v>
          </cell>
          <cell r="O38">
            <v>-19.819722222222218</v>
          </cell>
        </row>
        <row r="39">
          <cell r="B39">
            <v>18.75</v>
          </cell>
          <cell r="C39">
            <v>-6</v>
          </cell>
          <cell r="F39">
            <v>19.352525781250002</v>
          </cell>
          <cell r="G39">
            <v>-29.304038334671581</v>
          </cell>
          <cell r="J39">
            <v>50</v>
          </cell>
          <cell r="K39">
            <v>0</v>
          </cell>
          <cell r="N39">
            <v>49.981250000000003</v>
          </cell>
          <cell r="O39">
            <v>-17.383680555555554</v>
          </cell>
        </row>
        <row r="40">
          <cell r="B40">
            <v>18.75</v>
          </cell>
          <cell r="C40">
            <v>-3</v>
          </cell>
          <cell r="F40">
            <v>19.047100390625001</v>
          </cell>
          <cell r="G40">
            <v>-26.320197319046581</v>
          </cell>
          <cell r="J40">
            <v>60</v>
          </cell>
          <cell r="K40">
            <v>0</v>
          </cell>
          <cell r="N40">
            <v>59.977499999999999</v>
          </cell>
          <cell r="O40">
            <v>-14.508148148148146</v>
          </cell>
        </row>
        <row r="41">
          <cell r="B41">
            <v>18.75</v>
          </cell>
          <cell r="C41">
            <v>0</v>
          </cell>
          <cell r="F41">
            <v>18.742968749999999</v>
          </cell>
          <cell r="G41">
            <v>-23.323059647171583</v>
          </cell>
          <cell r="J41">
            <v>70</v>
          </cell>
          <cell r="K41">
            <v>0</v>
          </cell>
          <cell r="N41">
            <v>69.973749999999995</v>
          </cell>
          <cell r="O41">
            <v>-11.254236111111108</v>
          </cell>
        </row>
        <row r="42">
          <cell r="B42">
            <v>18.75</v>
          </cell>
          <cell r="C42">
            <v>3</v>
          </cell>
          <cell r="F42">
            <v>18.438837109375001</v>
          </cell>
          <cell r="G42">
            <v>-20.312697319046581</v>
          </cell>
          <cell r="J42">
            <v>80</v>
          </cell>
          <cell r="K42">
            <v>0</v>
          </cell>
          <cell r="N42">
            <v>79.97</v>
          </cell>
          <cell r="O42">
            <v>-7.6941666666666642</v>
          </cell>
        </row>
        <row r="43">
          <cell r="B43">
            <v>18.75</v>
          </cell>
          <cell r="C43">
            <v>6</v>
          </cell>
          <cell r="F43">
            <v>18.133411718750001</v>
          </cell>
          <cell r="G43">
            <v>-17.289038334671584</v>
          </cell>
          <cell r="J43">
            <v>90</v>
          </cell>
          <cell r="K43">
            <v>0</v>
          </cell>
          <cell r="N43">
            <v>89.966250000000002</v>
          </cell>
          <cell r="O43">
            <v>-3.9112731481481475</v>
          </cell>
        </row>
        <row r="44">
          <cell r="B44">
            <v>18.75</v>
          </cell>
          <cell r="C44">
            <v>9</v>
          </cell>
          <cell r="F44">
            <v>17.825398828125</v>
          </cell>
          <cell r="G44">
            <v>-14.251866694046583</v>
          </cell>
          <cell r="J44">
            <v>100</v>
          </cell>
          <cell r="K44">
            <v>0</v>
          </cell>
          <cell r="N44">
            <v>99.962500000000006</v>
          </cell>
          <cell r="O44">
            <v>0</v>
          </cell>
        </row>
        <row r="45">
          <cell r="B45">
            <v>18.75</v>
          </cell>
          <cell r="C45">
            <v>12</v>
          </cell>
          <cell r="F45">
            <v>17.513504687499999</v>
          </cell>
          <cell r="G45">
            <v>-11.200822397171581</v>
          </cell>
        </row>
        <row r="46">
          <cell r="B46">
            <v>18.75</v>
          </cell>
          <cell r="C46">
            <v>15</v>
          </cell>
          <cell r="F46">
            <v>17.196435546875001</v>
          </cell>
          <cell r="G46">
            <v>-8.1354014440465825</v>
          </cell>
        </row>
        <row r="48">
          <cell r="B48">
            <v>25</v>
          </cell>
          <cell r="C48">
            <v>-15</v>
          </cell>
          <cell r="F48">
            <v>27.033680555555556</v>
          </cell>
          <cell r="G48">
            <v>-37.398371527777776</v>
          </cell>
        </row>
        <row r="49">
          <cell r="B49">
            <v>25</v>
          </cell>
          <cell r="C49">
            <v>-12</v>
          </cell>
          <cell r="F49">
            <v>26.614719444444443</v>
          </cell>
          <cell r="G49">
            <v>-34.454446777777775</v>
          </cell>
        </row>
        <row r="50">
          <cell r="B50">
            <v>25</v>
          </cell>
          <cell r="C50">
            <v>-9</v>
          </cell>
          <cell r="F50">
            <v>26.202658333333332</v>
          </cell>
          <cell r="G50">
            <v>-31.496555527777776</v>
          </cell>
        </row>
        <row r="51">
          <cell r="B51">
            <v>25</v>
          </cell>
          <cell r="C51">
            <v>-6</v>
          </cell>
          <cell r="F51">
            <v>25.795772222222222</v>
          </cell>
          <cell r="G51">
            <v>-28.525201777777774</v>
          </cell>
        </row>
        <row r="52">
          <cell r="B52">
            <v>25</v>
          </cell>
          <cell r="C52">
            <v>-3</v>
          </cell>
          <cell r="F52">
            <v>25.39233611111111</v>
          </cell>
          <cell r="G52">
            <v>-25.540745527777776</v>
          </cell>
        </row>
        <row r="53">
          <cell r="B53">
            <v>25</v>
          </cell>
          <cell r="C53">
            <v>0</v>
          </cell>
          <cell r="F53">
            <v>24.990625000000001</v>
          </cell>
          <cell r="G53">
            <v>-22.543402777777775</v>
          </cell>
        </row>
        <row r="54">
          <cell r="B54">
            <v>25</v>
          </cell>
          <cell r="C54">
            <v>3</v>
          </cell>
          <cell r="F54">
            <v>24.588913888888889</v>
          </cell>
          <cell r="G54">
            <v>-19.533245527777776</v>
          </cell>
        </row>
        <row r="55">
          <cell r="B55">
            <v>25</v>
          </cell>
          <cell r="C55">
            <v>6</v>
          </cell>
          <cell r="F55">
            <v>24.185477777777777</v>
          </cell>
          <cell r="G55">
            <v>-16.510201777777777</v>
          </cell>
        </row>
        <row r="56">
          <cell r="B56">
            <v>25</v>
          </cell>
          <cell r="C56">
            <v>9</v>
          </cell>
          <cell r="F56">
            <v>23.778591666666667</v>
          </cell>
          <cell r="G56">
            <v>-13.474055527777775</v>
          </cell>
        </row>
        <row r="57">
          <cell r="B57">
            <v>25</v>
          </cell>
          <cell r="C57">
            <v>12</v>
          </cell>
          <cell r="F57">
            <v>23.366530555555556</v>
          </cell>
          <cell r="G57">
            <v>-10.424446777777774</v>
          </cell>
        </row>
        <row r="58">
          <cell r="B58">
            <v>25</v>
          </cell>
          <cell r="C58">
            <v>15</v>
          </cell>
          <cell r="F58">
            <v>22.947569444444444</v>
          </cell>
          <cell r="G58">
            <v>-7.3608715277777748</v>
          </cell>
        </row>
        <row r="60">
          <cell r="B60">
            <v>31.25</v>
          </cell>
          <cell r="C60">
            <v>-15</v>
          </cell>
          <cell r="F60">
            <v>33.761583116319443</v>
          </cell>
          <cell r="G60">
            <v>-36.412719875759549</v>
          </cell>
        </row>
        <row r="61">
          <cell r="B61">
            <v>31.25</v>
          </cell>
          <cell r="C61">
            <v>-12</v>
          </cell>
          <cell r="F61">
            <v>33.243985243055555</v>
          </cell>
          <cell r="G61">
            <v>-33.466422078884548</v>
          </cell>
        </row>
        <row r="62">
          <cell r="B62">
            <v>31.25</v>
          </cell>
          <cell r="C62">
            <v>-9</v>
          </cell>
          <cell r="F62">
            <v>32.735012369791669</v>
          </cell>
          <cell r="G62">
            <v>-30.506685125759546</v>
          </cell>
        </row>
        <row r="63">
          <cell r="B63">
            <v>31.25</v>
          </cell>
          <cell r="C63">
            <v>-6</v>
          </cell>
          <cell r="F63">
            <v>32.232508246527779</v>
          </cell>
          <cell r="G63">
            <v>-27.534013016384545</v>
          </cell>
        </row>
        <row r="64">
          <cell r="B64">
            <v>31.25</v>
          </cell>
          <cell r="C64">
            <v>-3</v>
          </cell>
          <cell r="F64">
            <v>31.73431662326389</v>
          </cell>
          <cell r="G64">
            <v>-24.548765750759546</v>
          </cell>
        </row>
        <row r="65">
          <cell r="B65">
            <v>31.25</v>
          </cell>
          <cell r="C65">
            <v>0</v>
          </cell>
          <cell r="F65">
            <v>31.23828125</v>
          </cell>
          <cell r="G65">
            <v>-21.551159328884545</v>
          </cell>
        </row>
        <row r="66">
          <cell r="B66">
            <v>31.25</v>
          </cell>
          <cell r="C66">
            <v>3</v>
          </cell>
          <cell r="F66">
            <v>30.74224587673611</v>
          </cell>
          <cell r="G66">
            <v>-18.541265750759546</v>
          </cell>
        </row>
        <row r="67">
          <cell r="B67">
            <v>31.25</v>
          </cell>
          <cell r="C67">
            <v>6</v>
          </cell>
          <cell r="F67">
            <v>30.244054253472221</v>
          </cell>
          <cell r="G67">
            <v>-15.519013016384545</v>
          </cell>
        </row>
        <row r="68">
          <cell r="B68">
            <v>31.25</v>
          </cell>
          <cell r="C68">
            <v>9</v>
          </cell>
          <cell r="F68">
            <v>29.741550130208335</v>
          </cell>
          <cell r="G68">
            <v>-12.484185125759545</v>
          </cell>
        </row>
        <row r="69">
          <cell r="B69">
            <v>31.25</v>
          </cell>
          <cell r="C69">
            <v>12</v>
          </cell>
          <cell r="F69">
            <v>29.232577256944445</v>
          </cell>
          <cell r="G69">
            <v>-9.4364220788845472</v>
          </cell>
        </row>
        <row r="70">
          <cell r="B70">
            <v>31.25</v>
          </cell>
          <cell r="C70">
            <v>15</v>
          </cell>
          <cell r="F70">
            <v>28.714979383680557</v>
          </cell>
          <cell r="G70">
            <v>-6.3752198757595444</v>
          </cell>
        </row>
        <row r="72">
          <cell r="B72">
            <v>37.5</v>
          </cell>
          <cell r="C72">
            <v>-15</v>
          </cell>
          <cell r="F72">
            <v>40.469140625000001</v>
          </cell>
          <cell r="G72">
            <v>-35.22357588252315</v>
          </cell>
        </row>
        <row r="73">
          <cell r="B73">
            <v>37.5</v>
          </cell>
          <cell r="C73">
            <v>-12</v>
          </cell>
          <cell r="F73">
            <v>39.856974999999998</v>
          </cell>
          <cell r="G73">
            <v>-32.274377695023148</v>
          </cell>
        </row>
        <row r="74">
          <cell r="B74">
            <v>37.5</v>
          </cell>
          <cell r="C74">
            <v>-9</v>
          </cell>
          <cell r="F74">
            <v>39.255159374999998</v>
          </cell>
          <cell r="G74">
            <v>-29.312384882523148</v>
          </cell>
        </row>
        <row r="75">
          <cell r="B75">
            <v>37.5</v>
          </cell>
          <cell r="C75">
            <v>-6</v>
          </cell>
          <cell r="F75">
            <v>38.661106250000003</v>
          </cell>
          <cell r="G75">
            <v>-26.338101445023145</v>
          </cell>
        </row>
        <row r="76">
          <cell r="B76">
            <v>37.5</v>
          </cell>
          <cell r="C76">
            <v>-3</v>
          </cell>
          <cell r="F76">
            <v>38.072228125000002</v>
          </cell>
          <cell r="G76">
            <v>-23.351887382523145</v>
          </cell>
        </row>
        <row r="77">
          <cell r="B77">
            <v>37.5</v>
          </cell>
          <cell r="C77">
            <v>0</v>
          </cell>
          <cell r="F77">
            <v>37.485937499999999</v>
          </cell>
          <cell r="G77">
            <v>-20.353958695023145</v>
          </cell>
        </row>
        <row r="78">
          <cell r="B78">
            <v>37.5</v>
          </cell>
          <cell r="C78">
            <v>3</v>
          </cell>
          <cell r="F78">
            <v>36.899646875000002</v>
          </cell>
          <cell r="G78">
            <v>-17.344387382523145</v>
          </cell>
        </row>
        <row r="79">
          <cell r="B79">
            <v>37.5</v>
          </cell>
          <cell r="C79">
            <v>6</v>
          </cell>
          <cell r="F79">
            <v>36.310768750000001</v>
          </cell>
          <cell r="G79">
            <v>-14.323101445023145</v>
          </cell>
        </row>
        <row r="80">
          <cell r="B80">
            <v>37.5</v>
          </cell>
          <cell r="C80">
            <v>9</v>
          </cell>
          <cell r="F80">
            <v>35.716715624999999</v>
          </cell>
          <cell r="G80">
            <v>-11.289884882523147</v>
          </cell>
        </row>
        <row r="81">
          <cell r="B81">
            <v>37.5</v>
          </cell>
          <cell r="C81">
            <v>12</v>
          </cell>
          <cell r="F81">
            <v>35.114899999999999</v>
          </cell>
          <cell r="G81">
            <v>-8.2443776950231467</v>
          </cell>
        </row>
        <row r="82">
          <cell r="B82">
            <v>37.5</v>
          </cell>
          <cell r="C82">
            <v>15</v>
          </cell>
          <cell r="F82">
            <v>34.502734375000003</v>
          </cell>
          <cell r="G82">
            <v>-5.186075882523145</v>
          </cell>
        </row>
        <row r="84">
          <cell r="B84">
            <v>43.75</v>
          </cell>
          <cell r="C84">
            <v>-15</v>
          </cell>
          <cell r="F84">
            <v>47.152284071180553</v>
          </cell>
          <cell r="G84">
            <v>-33.840264363606771</v>
          </cell>
        </row>
        <row r="85">
          <cell r="B85">
            <v>43.75</v>
          </cell>
          <cell r="C85">
            <v>-12</v>
          </cell>
          <cell r="F85">
            <v>46.450433506944442</v>
          </cell>
          <cell r="G85">
            <v>-30.887638441731767</v>
          </cell>
        </row>
        <row r="86">
          <cell r="B86">
            <v>43.75</v>
          </cell>
          <cell r="C86">
            <v>-9</v>
          </cell>
          <cell r="F86">
            <v>45.760657942708335</v>
          </cell>
          <cell r="G86">
            <v>-27.922979613606767</v>
          </cell>
        </row>
        <row r="87">
          <cell r="B87">
            <v>43.75</v>
          </cell>
          <cell r="C87">
            <v>-6</v>
          </cell>
          <cell r="F87">
            <v>45.07993862847222</v>
          </cell>
          <cell r="G87">
            <v>-24.946791879231768</v>
          </cell>
        </row>
        <row r="88">
          <cell r="B88">
            <v>43.75</v>
          </cell>
          <cell r="C88">
            <v>-3</v>
          </cell>
          <cell r="F88">
            <v>44.405256814236111</v>
          </cell>
          <cell r="G88">
            <v>-21.959435238606769</v>
          </cell>
        </row>
        <row r="89">
          <cell r="B89">
            <v>43.75</v>
          </cell>
          <cell r="C89">
            <v>0</v>
          </cell>
          <cell r="F89">
            <v>43.733593749999997</v>
          </cell>
          <cell r="G89">
            <v>-18.96112569173177</v>
          </cell>
        </row>
        <row r="90">
          <cell r="B90">
            <v>43.75</v>
          </cell>
          <cell r="C90">
            <v>3</v>
          </cell>
          <cell r="F90">
            <v>43.06193068576389</v>
          </cell>
          <cell r="G90">
            <v>-15.951935238606769</v>
          </cell>
        </row>
        <row r="91">
          <cell r="B91">
            <v>43.75</v>
          </cell>
          <cell r="C91">
            <v>6</v>
          </cell>
          <cell r="F91">
            <v>42.387248871527781</v>
          </cell>
          <cell r="G91">
            <v>-12.931791879231767</v>
          </cell>
        </row>
        <row r="92">
          <cell r="B92">
            <v>43.75</v>
          </cell>
          <cell r="C92">
            <v>9</v>
          </cell>
          <cell r="F92">
            <v>41.706529557291667</v>
          </cell>
          <cell r="G92">
            <v>-9.9004796136067696</v>
          </cell>
        </row>
        <row r="93">
          <cell r="B93">
            <v>43.75</v>
          </cell>
          <cell r="C93">
            <v>12</v>
          </cell>
          <cell r="F93">
            <v>41.016753993055559</v>
          </cell>
          <cell r="G93">
            <v>-6.8576384417317691</v>
          </cell>
        </row>
        <row r="94">
          <cell r="B94">
            <v>43.75</v>
          </cell>
          <cell r="C94">
            <v>15</v>
          </cell>
          <cell r="F94">
            <v>40.314903428819441</v>
          </cell>
          <cell r="G94">
            <v>-3.8027643636067694</v>
          </cell>
        </row>
        <row r="96">
          <cell r="B96">
            <v>50</v>
          </cell>
          <cell r="C96">
            <v>-15</v>
          </cell>
          <cell r="F96">
            <v>53.806944444444447</v>
          </cell>
          <cell r="G96">
            <v>-32.273805555555555</v>
          </cell>
        </row>
        <row r="97">
          <cell r="B97">
            <v>50</v>
          </cell>
          <cell r="C97">
            <v>-12</v>
          </cell>
          <cell r="F97">
            <v>53.021105555555557</v>
          </cell>
          <cell r="G97">
            <v>-29.317224555555555</v>
          </cell>
        </row>
        <row r="98">
          <cell r="B98">
            <v>50</v>
          </cell>
          <cell r="C98">
            <v>-9</v>
          </cell>
          <cell r="F98">
            <v>52.249066666666664</v>
          </cell>
          <cell r="G98">
            <v>-26.349489555555554</v>
          </cell>
        </row>
        <row r="99">
          <cell r="B99">
            <v>50</v>
          </cell>
          <cell r="C99">
            <v>-6</v>
          </cell>
          <cell r="F99">
            <v>51.48737777777778</v>
          </cell>
          <cell r="G99">
            <v>-23.371104555555554</v>
          </cell>
        </row>
        <row r="100">
          <cell r="B100">
            <v>50</v>
          </cell>
          <cell r="C100">
            <v>-3</v>
          </cell>
          <cell r="F100">
            <v>50.732588888888891</v>
          </cell>
          <cell r="G100">
            <v>-20.382429555555554</v>
          </cell>
        </row>
        <row r="101">
          <cell r="B101">
            <v>50</v>
          </cell>
          <cell r="C101">
            <v>0</v>
          </cell>
          <cell r="F101">
            <v>49.981250000000003</v>
          </cell>
          <cell r="G101">
            <v>-17.383680555555554</v>
          </cell>
        </row>
        <row r="102">
          <cell r="B102">
            <v>50</v>
          </cell>
          <cell r="C102">
            <v>3</v>
          </cell>
          <cell r="F102">
            <v>49.229911111111115</v>
          </cell>
          <cell r="G102">
            <v>-14.374929555555553</v>
          </cell>
        </row>
        <row r="103">
          <cell r="B103">
            <v>50</v>
          </cell>
          <cell r="C103">
            <v>6</v>
          </cell>
          <cell r="F103">
            <v>48.475122222222225</v>
          </cell>
          <cell r="G103">
            <v>-11.356104555555554</v>
          </cell>
        </row>
        <row r="104">
          <cell r="B104">
            <v>50</v>
          </cell>
          <cell r="C104">
            <v>9</v>
          </cell>
          <cell r="F104">
            <v>47.713433333333334</v>
          </cell>
          <cell r="G104">
            <v>-8.3269895555555529</v>
          </cell>
        </row>
        <row r="105">
          <cell r="B105">
            <v>50</v>
          </cell>
          <cell r="C105">
            <v>12</v>
          </cell>
          <cell r="F105">
            <v>46.941394444444441</v>
          </cell>
          <cell r="G105">
            <v>-5.2872245555555537</v>
          </cell>
        </row>
        <row r="106">
          <cell r="B106">
            <v>50</v>
          </cell>
          <cell r="C106">
            <v>15</v>
          </cell>
          <cell r="F106">
            <v>46.155555555555559</v>
          </cell>
          <cell r="G106">
            <v>-2.2363055555555533</v>
          </cell>
        </row>
        <row r="108">
          <cell r="B108">
            <v>56.25</v>
          </cell>
          <cell r="C108">
            <v>-15</v>
          </cell>
          <cell r="F108">
            <v>60.429052734374999</v>
          </cell>
          <cell r="G108">
            <v>-30.536915115921584</v>
          </cell>
        </row>
        <row r="109">
          <cell r="B109">
            <v>56.25</v>
          </cell>
          <cell r="C109">
            <v>-12</v>
          </cell>
          <cell r="F109">
            <v>59.565735937500001</v>
          </cell>
          <cell r="G109">
            <v>-27.575851694046584</v>
          </cell>
        </row>
        <row r="110">
          <cell r="B110">
            <v>56.25</v>
          </cell>
          <cell r="C110">
            <v>-9</v>
          </cell>
          <cell r="F110">
            <v>58.717944140625001</v>
          </cell>
          <cell r="G110">
            <v>-24.604630365921583</v>
          </cell>
        </row>
        <row r="111">
          <cell r="B111">
            <v>56.25</v>
          </cell>
          <cell r="C111">
            <v>-6</v>
          </cell>
          <cell r="F111">
            <v>57.881796093749998</v>
          </cell>
          <cell r="G111">
            <v>-21.623755131546581</v>
          </cell>
        </row>
        <row r="112">
          <cell r="B112">
            <v>56.25</v>
          </cell>
          <cell r="C112">
            <v>-3</v>
          </cell>
          <cell r="F112">
            <v>57.053410546875</v>
          </cell>
          <cell r="G112">
            <v>-18.633585990921581</v>
          </cell>
        </row>
        <row r="113">
          <cell r="B113">
            <v>56.25</v>
          </cell>
          <cell r="C113">
            <v>0</v>
          </cell>
          <cell r="F113">
            <v>56.228906250000001</v>
          </cell>
          <cell r="G113">
            <v>-15.634338944046583</v>
          </cell>
        </row>
        <row r="114">
          <cell r="B114">
            <v>56.25</v>
          </cell>
          <cell r="C114">
            <v>3</v>
          </cell>
          <cell r="F114">
            <v>55.404401953125003</v>
          </cell>
          <cell r="G114">
            <v>-12.626085990921583</v>
          </cell>
        </row>
        <row r="115">
          <cell r="B115">
            <v>56.25</v>
          </cell>
          <cell r="C115">
            <v>6</v>
          </cell>
          <cell r="F115">
            <v>54.576016406249998</v>
          </cell>
          <cell r="G115">
            <v>-9.6087551315465838</v>
          </cell>
        </row>
        <row r="116">
          <cell r="B116">
            <v>56.25</v>
          </cell>
          <cell r="C116">
            <v>9</v>
          </cell>
          <cell r="F116">
            <v>53.739868359375002</v>
          </cell>
          <cell r="G116">
            <v>-6.5821303659215822</v>
          </cell>
        </row>
        <row r="117">
          <cell r="B117">
            <v>56.25</v>
          </cell>
          <cell r="C117">
            <v>12</v>
          </cell>
          <cell r="F117">
            <v>52.892076562500002</v>
          </cell>
          <cell r="G117">
            <v>-3.5458516940465827</v>
          </cell>
        </row>
        <row r="118">
          <cell r="B118">
            <v>56.25</v>
          </cell>
          <cell r="C118">
            <v>15</v>
          </cell>
          <cell r="F118">
            <v>52.028759765624997</v>
          </cell>
          <cell r="G118">
            <v>-0.4994151159215825</v>
          </cell>
        </row>
        <row r="120">
          <cell r="B120">
            <v>62.5</v>
          </cell>
          <cell r="C120">
            <v>-15</v>
          </cell>
          <cell r="F120">
            <v>67.014539930555557</v>
          </cell>
          <cell r="G120">
            <v>-28.644004123263887</v>
          </cell>
        </row>
        <row r="121">
          <cell r="B121">
            <v>62.5</v>
          </cell>
          <cell r="C121">
            <v>-12</v>
          </cell>
          <cell r="F121">
            <v>66.081069444444438</v>
          </cell>
          <cell r="G121">
            <v>-25.677930935763886</v>
          </cell>
        </row>
        <row r="122">
          <cell r="B122">
            <v>62.5</v>
          </cell>
          <cell r="C122">
            <v>-9</v>
          </cell>
          <cell r="F122">
            <v>65.164848958333337</v>
          </cell>
          <cell r="G122">
            <v>-22.702813123263887</v>
          </cell>
        </row>
        <row r="123">
          <cell r="B123">
            <v>62.5</v>
          </cell>
          <cell r="C123">
            <v>-6</v>
          </cell>
          <cell r="F123">
            <v>64.261565972222229</v>
          </cell>
          <cell r="G123">
            <v>-19.719154685763886</v>
          </cell>
        </row>
        <row r="124">
          <cell r="B124">
            <v>62.5</v>
          </cell>
          <cell r="C124">
            <v>-3</v>
          </cell>
          <cell r="F124">
            <v>63.366907986111109</v>
          </cell>
          <cell r="G124">
            <v>-16.727315623263884</v>
          </cell>
        </row>
        <row r="125">
          <cell r="B125">
            <v>62.5</v>
          </cell>
          <cell r="C125">
            <v>0</v>
          </cell>
          <cell r="F125">
            <v>62.4765625</v>
          </cell>
          <cell r="G125">
            <v>-13.727511935763886</v>
          </cell>
        </row>
        <row r="126">
          <cell r="B126">
            <v>62.5</v>
          </cell>
          <cell r="C126">
            <v>3</v>
          </cell>
          <cell r="F126">
            <v>61.586217013888891</v>
          </cell>
          <cell r="G126">
            <v>-10.719815623263885</v>
          </cell>
        </row>
        <row r="127">
          <cell r="B127">
            <v>62.5</v>
          </cell>
          <cell r="C127">
            <v>6</v>
          </cell>
          <cell r="F127">
            <v>60.691559027777778</v>
          </cell>
          <cell r="G127">
            <v>-7.7041546857638856</v>
          </cell>
        </row>
        <row r="128">
          <cell r="B128">
            <v>62.5</v>
          </cell>
          <cell r="C128">
            <v>9</v>
          </cell>
          <cell r="F128">
            <v>59.78827604166667</v>
          </cell>
          <cell r="G128">
            <v>-4.6803131232638862</v>
          </cell>
        </row>
        <row r="129">
          <cell r="B129">
            <v>62.5</v>
          </cell>
          <cell r="C129">
            <v>12</v>
          </cell>
          <cell r="F129">
            <v>58.872055555555555</v>
          </cell>
          <cell r="G129">
            <v>-1.6479309357638847</v>
          </cell>
        </row>
        <row r="130">
          <cell r="B130">
            <v>62.5</v>
          </cell>
          <cell r="C130">
            <v>15</v>
          </cell>
          <cell r="F130">
            <v>57.938585069444443</v>
          </cell>
          <cell r="G130">
            <v>1.3934958767361145</v>
          </cell>
        </row>
        <row r="132">
          <cell r="F132">
            <v>73.559337022569451</v>
          </cell>
          <cell r="G132">
            <v>-26.611179077148435</v>
          </cell>
        </row>
        <row r="133">
          <cell r="F133">
            <v>72.563850868055553</v>
          </cell>
          <cell r="G133">
            <v>-23.639568780273436</v>
          </cell>
        </row>
        <row r="134">
          <cell r="F134">
            <v>71.587339713541667</v>
          </cell>
          <cell r="G134">
            <v>-20.660144327148434</v>
          </cell>
        </row>
        <row r="135">
          <cell r="F135">
            <v>70.625059809027775</v>
          </cell>
          <cell r="G135">
            <v>-17.673409717773435</v>
          </cell>
        </row>
        <row r="136">
          <cell r="F136">
            <v>69.672267404513889</v>
          </cell>
          <cell r="G136">
            <v>-14.679724952148435</v>
          </cell>
        </row>
        <row r="137">
          <cell r="F137">
            <v>68.724218750000006</v>
          </cell>
          <cell r="G137">
            <v>-11.679306030273434</v>
          </cell>
        </row>
        <row r="138">
          <cell r="F138">
            <v>67.776170095486108</v>
          </cell>
          <cell r="G138">
            <v>-8.6722249521484347</v>
          </cell>
        </row>
        <row r="139">
          <cell r="F139">
            <v>66.823377690972222</v>
          </cell>
          <cell r="G139">
            <v>-5.6584097177734343</v>
          </cell>
        </row>
        <row r="140">
          <cell r="F140">
            <v>65.86109778645833</v>
          </cell>
          <cell r="G140">
            <v>-2.6376443271484344</v>
          </cell>
        </row>
        <row r="141">
          <cell r="F141">
            <v>64.884586631944444</v>
          </cell>
          <cell r="G141">
            <v>0.39043121972656536</v>
          </cell>
        </row>
        <row r="142">
          <cell r="F142">
            <v>63.889100477430553</v>
          </cell>
          <cell r="G142">
            <v>3.4263209228515645</v>
          </cell>
        </row>
        <row r="144">
          <cell r="F144">
            <v>80.059375000000003</v>
          </cell>
          <cell r="G144">
            <v>-24.456241898148146</v>
          </cell>
        </row>
        <row r="145">
          <cell r="F145">
            <v>79.010824999999997</v>
          </cell>
          <cell r="G145">
            <v>-21.478567148148144</v>
          </cell>
        </row>
        <row r="146">
          <cell r="F146">
            <v>77.982974999999996</v>
          </cell>
          <cell r="G146">
            <v>-18.494425898148144</v>
          </cell>
        </row>
        <row r="147">
          <cell r="F147">
            <v>76.970650000000006</v>
          </cell>
          <cell r="G147">
            <v>-15.504322148148146</v>
          </cell>
        </row>
        <row r="148">
          <cell r="F148">
            <v>75.968675000000005</v>
          </cell>
          <cell r="G148">
            <v>-12.508615898148145</v>
          </cell>
        </row>
        <row r="149">
          <cell r="F149">
            <v>74.971874999999997</v>
          </cell>
          <cell r="G149">
            <v>-9.507523148148147</v>
          </cell>
        </row>
        <row r="150">
          <cell r="F150">
            <v>73.975075000000004</v>
          </cell>
          <cell r="G150">
            <v>-6.5011158981481465</v>
          </cell>
        </row>
        <row r="151">
          <cell r="F151">
            <v>72.973100000000002</v>
          </cell>
          <cell r="G151">
            <v>-3.4893221481481458</v>
          </cell>
        </row>
        <row r="152">
          <cell r="F152">
            <v>71.960774999999998</v>
          </cell>
          <cell r="G152">
            <v>-0.47192589814814667</v>
          </cell>
        </row>
        <row r="153">
          <cell r="F153">
            <v>70.932924999999997</v>
          </cell>
          <cell r="G153">
            <v>2.551432851851855</v>
          </cell>
        </row>
        <row r="154">
          <cell r="F154">
            <v>69.884375000000006</v>
          </cell>
          <cell r="G154">
            <v>5.5812581018518532</v>
          </cell>
        </row>
        <row r="156">
          <cell r="F156">
            <v>86.510584852430554</v>
          </cell>
          <cell r="G156">
            <v>-22.198689927842878</v>
          </cell>
        </row>
        <row r="157">
          <cell r="F157">
            <v>85.418736631944441</v>
          </cell>
          <cell r="G157">
            <v>-19.214423380967879</v>
          </cell>
        </row>
        <row r="158">
          <cell r="F158">
            <v>84.34931341145834</v>
          </cell>
          <cell r="G158">
            <v>-16.225155177842879</v>
          </cell>
        </row>
        <row r="159">
          <cell r="F159">
            <v>83.296708940972223</v>
          </cell>
          <cell r="G159">
            <v>-13.23138931846788</v>
          </cell>
        </row>
        <row r="160">
          <cell r="F160">
            <v>82.255316970486106</v>
          </cell>
          <cell r="G160">
            <v>-10.233485802842878</v>
          </cell>
        </row>
        <row r="161">
          <cell r="F161">
            <v>81.219531250000003</v>
          </cell>
          <cell r="G161">
            <v>-7.2316606309678804</v>
          </cell>
        </row>
        <row r="162">
          <cell r="F162">
            <v>80.183745529513885</v>
          </cell>
          <cell r="G162">
            <v>-4.2259858028428781</v>
          </cell>
        </row>
        <row r="163">
          <cell r="F163">
            <v>79.142353559027782</v>
          </cell>
          <cell r="G163">
            <v>-1.2163893184678791</v>
          </cell>
        </row>
        <row r="164">
          <cell r="F164">
            <v>78.089749088541666</v>
          </cell>
          <cell r="G164">
            <v>1.7973448221571218</v>
          </cell>
        </row>
        <row r="165">
          <cell r="F165">
            <v>77.020325868055551</v>
          </cell>
          <cell r="G165">
            <v>4.8155766190321216</v>
          </cell>
        </row>
        <row r="166">
          <cell r="F166">
            <v>75.928477647569451</v>
          </cell>
          <cell r="G166">
            <v>7.8388100721571199</v>
          </cell>
        </row>
        <row r="168">
          <cell r="F168">
            <v>92.908897569444449</v>
          </cell>
          <cell r="G168">
            <v>-19.85971592881944</v>
          </cell>
        </row>
        <row r="169">
          <cell r="F169">
            <v>91.784330555555556</v>
          </cell>
          <cell r="G169">
            <v>-16.868330241319441</v>
          </cell>
        </row>
        <row r="170">
          <cell r="F170">
            <v>90.683913541666669</v>
          </cell>
          <cell r="G170">
            <v>-13.873524928819442</v>
          </cell>
        </row>
        <row r="171">
          <cell r="F171">
            <v>89.601609027777783</v>
          </cell>
          <cell r="G171">
            <v>-10.87580399131944</v>
          </cell>
        </row>
        <row r="172">
          <cell r="F172">
            <v>88.531379513888893</v>
          </cell>
          <cell r="G172">
            <v>-7.8755274288194421</v>
          </cell>
        </row>
        <row r="173">
          <cell r="F173">
            <v>87.467187499999994</v>
          </cell>
          <cell r="G173">
            <v>-4.8729112413194393</v>
          </cell>
        </row>
        <row r="174">
          <cell r="F174">
            <v>86.402995486111109</v>
          </cell>
          <cell r="G174">
            <v>-1.8680274288194418</v>
          </cell>
        </row>
        <row r="175">
          <cell r="F175">
            <v>85.332765972222219</v>
          </cell>
          <cell r="G175">
            <v>1.1391960086805568</v>
          </cell>
        </row>
        <row r="176">
          <cell r="F176">
            <v>84.250461458333334</v>
          </cell>
          <cell r="G176">
            <v>4.1489750711805584</v>
          </cell>
        </row>
        <row r="177">
          <cell r="F177">
            <v>83.150044444444447</v>
          </cell>
          <cell r="G177">
            <v>7.16166975868056</v>
          </cell>
        </row>
        <row r="178">
          <cell r="F178">
            <v>82.025477430555554</v>
          </cell>
          <cell r="G178">
            <v>10.177784071180561</v>
          </cell>
        </row>
        <row r="180">
          <cell r="F180">
            <v>99.250244140625</v>
          </cell>
          <cell r="G180">
            <v>-17.462208084671584</v>
          </cell>
        </row>
        <row r="181">
          <cell r="F181">
            <v>98.1043515625</v>
          </cell>
          <cell r="G181">
            <v>-14.463175912796586</v>
          </cell>
        </row>
        <row r="182">
          <cell r="F182">
            <v>96.984333984374999</v>
          </cell>
          <cell r="G182">
            <v>-11.462423334671588</v>
          </cell>
        </row>
        <row r="183">
          <cell r="F183">
            <v>95.883722656250001</v>
          </cell>
          <cell r="G183">
            <v>-8.4604543502965868</v>
          </cell>
        </row>
        <row r="184">
          <cell r="F184">
            <v>94.796048828124995</v>
          </cell>
          <cell r="G184">
            <v>-5.4576289596715846</v>
          </cell>
        </row>
        <row r="185">
          <cell r="F185">
            <v>93.71484375</v>
          </cell>
          <cell r="G185">
            <v>-2.4541631627965828</v>
          </cell>
        </row>
        <row r="186">
          <cell r="F186">
            <v>92.633638671875005</v>
          </cell>
          <cell r="G186">
            <v>0.54987104032841572</v>
          </cell>
        </row>
        <row r="187">
          <cell r="F187">
            <v>91.545964843749999</v>
          </cell>
          <cell r="G187">
            <v>3.5545456497034138</v>
          </cell>
        </row>
        <row r="188">
          <cell r="F188">
            <v>90.445353515625001</v>
          </cell>
          <cell r="G188">
            <v>6.5600766653284133</v>
          </cell>
        </row>
        <row r="189">
          <cell r="F189">
            <v>89.3253359375</v>
          </cell>
          <cell r="G189">
            <v>9.5668240872034147</v>
          </cell>
        </row>
        <row r="190">
          <cell r="F190">
            <v>88.179443359375</v>
          </cell>
          <cell r="G190">
            <v>12.575291915328418</v>
          </cell>
        </row>
        <row r="192">
          <cell r="F192">
            <v>105.53055555555555</v>
          </cell>
          <cell r="G192">
            <v>-15.030750000000001</v>
          </cell>
        </row>
        <row r="193">
          <cell r="F193">
            <v>104.37554444444444</v>
          </cell>
          <cell r="G193">
            <v>-12.023544000000001</v>
          </cell>
        </row>
        <row r="194">
          <cell r="F194">
            <v>103.24813333333333</v>
          </cell>
          <cell r="G194">
            <v>-9.0164340000000003</v>
          </cell>
        </row>
        <row r="195">
          <cell r="F195">
            <v>102.14142222222222</v>
          </cell>
          <cell r="G195">
            <v>-6.0099240000000016</v>
          </cell>
        </row>
        <row r="196">
          <cell r="F196">
            <v>101.04851111111111</v>
          </cell>
          <cell r="G196">
            <v>-3.0043740000000021</v>
          </cell>
        </row>
        <row r="197">
          <cell r="F197">
            <v>99.962500000000006</v>
          </cell>
          <cell r="G197">
            <v>0</v>
          </cell>
        </row>
        <row r="198">
          <cell r="F198">
            <v>98.876488888888886</v>
          </cell>
          <cell r="G198">
            <v>3.0031259999999982</v>
          </cell>
        </row>
        <row r="199">
          <cell r="F199">
            <v>97.783577777777779</v>
          </cell>
          <cell r="G199">
            <v>6.005075999999999</v>
          </cell>
        </row>
        <row r="200">
          <cell r="F200">
            <v>96.676866666666669</v>
          </cell>
          <cell r="G200">
            <v>9.006065999999997</v>
          </cell>
        </row>
        <row r="201">
          <cell r="F201">
            <v>95.549455555555554</v>
          </cell>
          <cell r="G201">
            <v>12.006456</v>
          </cell>
        </row>
        <row r="202">
          <cell r="F202">
            <v>94.394444444444446</v>
          </cell>
          <cell r="G202">
            <v>15.00675</v>
          </cell>
        </row>
      </sheetData>
      <sheetData sheetId="14" refreshError="1"/>
      <sheetData sheetId="15" refreshError="1"/>
      <sheetData sheetId="16" refreshError="1"/>
      <sheetData sheetId="17"/>
      <sheetData sheetId="18"/>
      <sheetData sheetId="1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N108"/>
  <sheetViews>
    <sheetView showGridLines="0" tabSelected="1" zoomScale="75" zoomScaleNormal="75" workbookViewId="0">
      <selection activeCell="A2" sqref="A2"/>
    </sheetView>
  </sheetViews>
  <sheetFormatPr defaultRowHeight="18.75" customHeight="1" x14ac:dyDescent="0.15"/>
  <cols>
    <col min="1" max="1" width="6.125" style="1" customWidth="1"/>
    <col min="2" max="8" width="9" style="1"/>
    <col min="9" max="9" width="11" style="1" bestFit="1" customWidth="1"/>
    <col min="10" max="10" width="5.875" style="1" customWidth="1"/>
    <col min="11" max="11" width="10" style="1" customWidth="1"/>
    <col min="12" max="12" width="9.125" style="1" bestFit="1" customWidth="1"/>
    <col min="13" max="13" width="9" style="1"/>
    <col min="14" max="14" width="16.125" style="1" customWidth="1"/>
    <col min="15" max="15" width="6.75" style="1" customWidth="1"/>
    <col min="16" max="16" width="4.5" style="1" customWidth="1"/>
    <col min="17" max="16384" width="9" style="1"/>
  </cols>
  <sheetData>
    <row r="1" spans="1:92" ht="18.75" customHeight="1" x14ac:dyDescent="0.15">
      <c r="A1" s="2" t="s">
        <v>58</v>
      </c>
    </row>
    <row r="2" spans="1:92" ht="18.75" customHeight="1" x14ac:dyDescent="0.15">
      <c r="I2" s="12"/>
    </row>
    <row r="4" spans="1:92" ht="18.75" customHeight="1" x14ac:dyDescent="0.15">
      <c r="B4" s="5" t="s">
        <v>8</v>
      </c>
      <c r="C4" s="6" t="s">
        <v>0</v>
      </c>
      <c r="D4" s="6" t="s">
        <v>1</v>
      </c>
      <c r="E4" s="6" t="s">
        <v>3</v>
      </c>
      <c r="F4" s="6" t="s">
        <v>4</v>
      </c>
      <c r="G4" s="6" t="s">
        <v>5</v>
      </c>
      <c r="H4" s="6" t="s">
        <v>6</v>
      </c>
      <c r="I4" s="6" t="s">
        <v>9</v>
      </c>
      <c r="N4" s="14" t="s">
        <v>8</v>
      </c>
      <c r="O4" s="17"/>
      <c r="P4" s="16"/>
      <c r="Q4" s="7">
        <v>1</v>
      </c>
      <c r="R4" s="7">
        <v>2</v>
      </c>
      <c r="S4" s="7">
        <v>3</v>
      </c>
      <c r="T4" s="7">
        <v>4</v>
      </c>
      <c r="U4" s="7">
        <v>5</v>
      </c>
      <c r="V4" s="7">
        <v>6</v>
      </c>
      <c r="W4" s="7">
        <v>7</v>
      </c>
      <c r="X4" s="7">
        <v>8</v>
      </c>
      <c r="Y4" s="7">
        <v>9</v>
      </c>
      <c r="Z4" s="7">
        <v>10</v>
      </c>
      <c r="AA4" s="7">
        <v>11</v>
      </c>
      <c r="AB4" s="7">
        <v>12</v>
      </c>
      <c r="AC4" s="7">
        <v>13</v>
      </c>
      <c r="AD4" s="7">
        <v>14</v>
      </c>
      <c r="AE4" s="7">
        <v>15</v>
      </c>
      <c r="AF4" s="7">
        <v>16</v>
      </c>
      <c r="AG4" s="7">
        <v>17</v>
      </c>
      <c r="AH4" s="7">
        <v>18</v>
      </c>
      <c r="AI4" s="7">
        <v>19</v>
      </c>
      <c r="AJ4" s="7">
        <v>21</v>
      </c>
      <c r="AK4" s="7">
        <v>22</v>
      </c>
      <c r="AL4" s="7">
        <v>23</v>
      </c>
      <c r="AM4" s="7">
        <v>24</v>
      </c>
      <c r="AN4" s="7">
        <v>25</v>
      </c>
      <c r="AO4" s="7">
        <v>26</v>
      </c>
      <c r="AP4" s="7">
        <v>27</v>
      </c>
      <c r="AQ4" s="7">
        <v>28</v>
      </c>
      <c r="AR4" s="7">
        <v>29</v>
      </c>
      <c r="AS4" s="7">
        <v>30</v>
      </c>
      <c r="AT4" s="7">
        <v>31</v>
      </c>
      <c r="AU4" s="7">
        <v>32</v>
      </c>
      <c r="AV4" s="7">
        <v>33</v>
      </c>
      <c r="AW4" s="7">
        <v>34</v>
      </c>
      <c r="AX4" s="7">
        <v>35</v>
      </c>
      <c r="AY4" s="7">
        <v>36</v>
      </c>
      <c r="AZ4" s="7">
        <v>37</v>
      </c>
      <c r="BA4" s="7">
        <v>38</v>
      </c>
      <c r="BB4" s="7">
        <v>39</v>
      </c>
      <c r="BC4" s="7">
        <v>41</v>
      </c>
      <c r="BD4" s="7">
        <v>42</v>
      </c>
      <c r="BE4" s="7">
        <v>43</v>
      </c>
      <c r="BF4" s="7">
        <v>44</v>
      </c>
      <c r="BG4" s="7">
        <v>45</v>
      </c>
      <c r="BH4" s="7">
        <v>46</v>
      </c>
      <c r="BI4" s="7">
        <v>47</v>
      </c>
      <c r="BJ4" s="7">
        <v>48</v>
      </c>
      <c r="BK4" s="7">
        <v>49</v>
      </c>
      <c r="BL4" s="7">
        <v>50</v>
      </c>
      <c r="BM4" s="7">
        <v>51</v>
      </c>
      <c r="BN4" s="7">
        <v>52</v>
      </c>
      <c r="BO4" s="7">
        <v>53</v>
      </c>
      <c r="BP4" s="7">
        <v>54</v>
      </c>
      <c r="BQ4" s="7">
        <v>55</v>
      </c>
      <c r="BR4" s="7">
        <v>56</v>
      </c>
      <c r="BS4" s="7">
        <v>57</v>
      </c>
      <c r="BT4" s="7">
        <v>58</v>
      </c>
      <c r="BU4" s="7">
        <v>59</v>
      </c>
      <c r="BV4" s="7">
        <v>61</v>
      </c>
      <c r="BW4" s="7">
        <v>62</v>
      </c>
      <c r="BX4" s="7">
        <v>63</v>
      </c>
      <c r="BY4" s="7">
        <v>64</v>
      </c>
      <c r="BZ4" s="7">
        <v>65</v>
      </c>
      <c r="CA4" s="7">
        <v>66</v>
      </c>
      <c r="CB4" s="7">
        <v>67</v>
      </c>
      <c r="CC4" s="7">
        <v>68</v>
      </c>
      <c r="CD4" s="7">
        <v>69</v>
      </c>
      <c r="CE4" s="7">
        <v>70</v>
      </c>
      <c r="CF4" s="7">
        <v>71</v>
      </c>
      <c r="CG4" s="7">
        <v>72</v>
      </c>
      <c r="CH4" s="7">
        <v>73</v>
      </c>
      <c r="CI4" s="7">
        <v>74</v>
      </c>
      <c r="CJ4" s="7">
        <v>75</v>
      </c>
      <c r="CK4" s="7">
        <v>76</v>
      </c>
      <c r="CL4" s="7">
        <v>77</v>
      </c>
      <c r="CM4" s="7">
        <v>78</v>
      </c>
      <c r="CN4" s="7">
        <v>79</v>
      </c>
    </row>
    <row r="5" spans="1:92" ht="18.75" customHeight="1" x14ac:dyDescent="0.15">
      <c r="B5" s="4"/>
      <c r="C5" s="4" t="s">
        <v>2</v>
      </c>
      <c r="D5" s="4" t="s">
        <v>2</v>
      </c>
      <c r="E5" s="4" t="s">
        <v>2</v>
      </c>
      <c r="F5" s="4" t="s">
        <v>2</v>
      </c>
      <c r="G5" s="4" t="s">
        <v>7</v>
      </c>
      <c r="H5" s="4" t="s">
        <v>7</v>
      </c>
      <c r="I5" s="4" t="s">
        <v>10</v>
      </c>
      <c r="N5" s="22" t="s">
        <v>12</v>
      </c>
      <c r="O5" s="15">
        <v>1</v>
      </c>
      <c r="P5" s="16"/>
      <c r="Q5" s="7">
        <v>1</v>
      </c>
      <c r="R5" s="7">
        <v>2</v>
      </c>
      <c r="S5" s="7">
        <v>3</v>
      </c>
      <c r="T5" s="7">
        <v>4</v>
      </c>
      <c r="U5" s="7">
        <v>5</v>
      </c>
      <c r="V5" s="7">
        <v>6</v>
      </c>
      <c r="W5" s="7">
        <v>7</v>
      </c>
      <c r="X5" s="7">
        <v>8</v>
      </c>
      <c r="Y5" s="7">
        <v>9</v>
      </c>
      <c r="Z5" s="7">
        <v>10</v>
      </c>
      <c r="AA5" s="7">
        <v>11</v>
      </c>
      <c r="AB5" s="7">
        <v>12</v>
      </c>
      <c r="AC5" s="7">
        <v>13</v>
      </c>
      <c r="AD5" s="7">
        <v>14</v>
      </c>
      <c r="AE5" s="7">
        <v>15</v>
      </c>
      <c r="AF5" s="7">
        <v>16</v>
      </c>
      <c r="AG5" s="7">
        <v>17</v>
      </c>
      <c r="AH5" s="7">
        <v>18</v>
      </c>
      <c r="AI5" s="7">
        <v>19</v>
      </c>
      <c r="AJ5" s="7">
        <v>21</v>
      </c>
      <c r="AK5" s="7">
        <v>22</v>
      </c>
      <c r="AL5" s="7">
        <v>23</v>
      </c>
      <c r="AM5" s="7">
        <v>24</v>
      </c>
      <c r="AN5" s="7">
        <v>25</v>
      </c>
      <c r="AO5" s="7">
        <v>26</v>
      </c>
      <c r="AP5" s="7">
        <v>27</v>
      </c>
      <c r="AQ5" s="7">
        <v>28</v>
      </c>
      <c r="AR5" s="7">
        <v>29</v>
      </c>
      <c r="AS5" s="7">
        <v>30</v>
      </c>
      <c r="AT5" s="7">
        <v>31</v>
      </c>
      <c r="AU5" s="7">
        <v>32</v>
      </c>
      <c r="AV5" s="7">
        <v>33</v>
      </c>
      <c r="AW5" s="7">
        <v>34</v>
      </c>
      <c r="AX5" s="7">
        <v>35</v>
      </c>
      <c r="AY5" s="7">
        <v>36</v>
      </c>
      <c r="AZ5" s="7">
        <v>37</v>
      </c>
      <c r="BA5" s="7">
        <v>38</v>
      </c>
      <c r="BB5" s="7">
        <v>39</v>
      </c>
      <c r="BC5" s="7">
        <v>41</v>
      </c>
      <c r="BD5" s="7">
        <v>42</v>
      </c>
      <c r="BE5" s="7">
        <v>43</v>
      </c>
      <c r="BF5" s="7">
        <v>44</v>
      </c>
      <c r="BG5" s="7">
        <v>45</v>
      </c>
      <c r="BH5" s="7">
        <v>46</v>
      </c>
      <c r="BI5" s="7">
        <v>47</v>
      </c>
      <c r="BJ5" s="7">
        <v>48</v>
      </c>
      <c r="BK5" s="7">
        <v>49</v>
      </c>
      <c r="BL5" s="7">
        <v>50</v>
      </c>
      <c r="BM5" s="7">
        <v>51</v>
      </c>
      <c r="BN5" s="7">
        <v>52</v>
      </c>
      <c r="BO5" s="7">
        <v>53</v>
      </c>
      <c r="BP5" s="7">
        <v>54</v>
      </c>
      <c r="BQ5" s="7">
        <v>55</v>
      </c>
      <c r="BR5" s="7">
        <v>56</v>
      </c>
      <c r="BS5" s="7">
        <v>57</v>
      </c>
      <c r="BT5" s="7">
        <v>58</v>
      </c>
      <c r="BU5" s="7">
        <v>59</v>
      </c>
      <c r="BV5" s="7">
        <v>61</v>
      </c>
      <c r="BW5" s="7">
        <v>62</v>
      </c>
      <c r="BX5" s="7">
        <v>63</v>
      </c>
      <c r="BY5" s="7">
        <v>64</v>
      </c>
      <c r="BZ5" s="7">
        <v>65</v>
      </c>
      <c r="CA5" s="7">
        <v>66</v>
      </c>
      <c r="CB5" s="7">
        <v>67</v>
      </c>
      <c r="CC5" s="7">
        <v>68</v>
      </c>
      <c r="CD5" s="7">
        <v>69</v>
      </c>
      <c r="CE5" s="7">
        <v>70</v>
      </c>
      <c r="CF5" s="7">
        <v>71</v>
      </c>
      <c r="CG5" s="7">
        <v>72</v>
      </c>
      <c r="CH5" s="7">
        <v>73</v>
      </c>
      <c r="CI5" s="7">
        <v>74</v>
      </c>
      <c r="CJ5" s="7">
        <v>75</v>
      </c>
      <c r="CK5" s="7">
        <v>76</v>
      </c>
      <c r="CL5" s="7">
        <v>77</v>
      </c>
      <c r="CM5" s="7">
        <v>78</v>
      </c>
      <c r="CN5" s="7">
        <v>79</v>
      </c>
    </row>
    <row r="6" spans="1:92" ht="18.75" customHeight="1" x14ac:dyDescent="0.15">
      <c r="A6" s="3">
        <v>1</v>
      </c>
      <c r="B6" s="7">
        <v>1</v>
      </c>
      <c r="C6" s="7">
        <v>0</v>
      </c>
      <c r="D6" s="7">
        <v>-15</v>
      </c>
      <c r="E6" s="7">
        <v>0</v>
      </c>
      <c r="F6" s="8">
        <v>-23.725040777436277</v>
      </c>
      <c r="G6" s="7"/>
      <c r="H6" s="7">
        <v>-43.75</v>
      </c>
      <c r="I6" s="3">
        <f>E6*G6+F6*H6</f>
        <v>1037.9705340128371</v>
      </c>
      <c r="K6" s="10"/>
      <c r="L6" s="2" t="s">
        <v>47</v>
      </c>
      <c r="N6" s="21"/>
      <c r="O6" s="15">
        <v>2</v>
      </c>
      <c r="P6" s="16"/>
      <c r="Q6" s="7">
        <v>2</v>
      </c>
      <c r="R6" s="7">
        <v>3</v>
      </c>
      <c r="S6" s="7">
        <v>4</v>
      </c>
      <c r="T6" s="7">
        <v>5</v>
      </c>
      <c r="U6" s="7">
        <v>6</v>
      </c>
      <c r="V6" s="7">
        <v>7</v>
      </c>
      <c r="W6" s="7">
        <v>8</v>
      </c>
      <c r="X6" s="7">
        <v>9</v>
      </c>
      <c r="Y6" s="7">
        <v>10</v>
      </c>
      <c r="Z6" s="7">
        <v>11</v>
      </c>
      <c r="AA6" s="7">
        <v>12</v>
      </c>
      <c r="AB6" s="7">
        <v>13</v>
      </c>
      <c r="AC6" s="7">
        <v>14</v>
      </c>
      <c r="AD6" s="7">
        <v>15</v>
      </c>
      <c r="AE6" s="7">
        <v>16</v>
      </c>
      <c r="AF6" s="7">
        <v>17</v>
      </c>
      <c r="AG6" s="7">
        <v>18</v>
      </c>
      <c r="AH6" s="7">
        <v>19</v>
      </c>
      <c r="AI6" s="7">
        <v>20</v>
      </c>
      <c r="AJ6" s="7">
        <v>22</v>
      </c>
      <c r="AK6" s="7">
        <v>23</v>
      </c>
      <c r="AL6" s="7">
        <v>24</v>
      </c>
      <c r="AM6" s="7">
        <v>25</v>
      </c>
      <c r="AN6" s="7">
        <v>26</v>
      </c>
      <c r="AO6" s="7">
        <v>27</v>
      </c>
      <c r="AP6" s="7">
        <v>28</v>
      </c>
      <c r="AQ6" s="7">
        <v>29</v>
      </c>
      <c r="AR6" s="7">
        <v>30</v>
      </c>
      <c r="AS6" s="7">
        <v>31</v>
      </c>
      <c r="AT6" s="7">
        <v>32</v>
      </c>
      <c r="AU6" s="7">
        <v>33</v>
      </c>
      <c r="AV6" s="7">
        <v>34</v>
      </c>
      <c r="AW6" s="7">
        <v>35</v>
      </c>
      <c r="AX6" s="7">
        <v>36</v>
      </c>
      <c r="AY6" s="7">
        <v>37</v>
      </c>
      <c r="AZ6" s="7">
        <v>38</v>
      </c>
      <c r="BA6" s="7">
        <v>39</v>
      </c>
      <c r="BB6" s="7">
        <v>40</v>
      </c>
      <c r="BC6" s="7">
        <v>42</v>
      </c>
      <c r="BD6" s="7">
        <v>43</v>
      </c>
      <c r="BE6" s="7">
        <v>44</v>
      </c>
      <c r="BF6" s="7">
        <v>45</v>
      </c>
      <c r="BG6" s="7">
        <v>46</v>
      </c>
      <c r="BH6" s="7">
        <v>47</v>
      </c>
      <c r="BI6" s="7">
        <v>48</v>
      </c>
      <c r="BJ6" s="7">
        <v>49</v>
      </c>
      <c r="BK6" s="7">
        <v>50</v>
      </c>
      <c r="BL6" s="7">
        <v>51</v>
      </c>
      <c r="BM6" s="7">
        <v>52</v>
      </c>
      <c r="BN6" s="7">
        <v>53</v>
      </c>
      <c r="BO6" s="7">
        <v>54</v>
      </c>
      <c r="BP6" s="7">
        <v>55</v>
      </c>
      <c r="BQ6" s="7">
        <v>56</v>
      </c>
      <c r="BR6" s="7">
        <v>57</v>
      </c>
      <c r="BS6" s="7">
        <v>58</v>
      </c>
      <c r="BT6" s="7">
        <v>59</v>
      </c>
      <c r="BU6" s="7">
        <v>60</v>
      </c>
      <c r="BV6" s="7">
        <v>62</v>
      </c>
      <c r="BW6" s="7">
        <v>63</v>
      </c>
      <c r="BX6" s="7">
        <v>64</v>
      </c>
      <c r="BY6" s="7">
        <v>65</v>
      </c>
      <c r="BZ6" s="7">
        <v>66</v>
      </c>
      <c r="CA6" s="7">
        <v>67</v>
      </c>
      <c r="CB6" s="7">
        <v>68</v>
      </c>
      <c r="CC6" s="7">
        <v>69</v>
      </c>
      <c r="CD6" s="7">
        <v>70</v>
      </c>
      <c r="CE6" s="7">
        <v>71</v>
      </c>
      <c r="CF6" s="7">
        <v>72</v>
      </c>
      <c r="CG6" s="7">
        <v>73</v>
      </c>
      <c r="CH6" s="7">
        <v>74</v>
      </c>
      <c r="CI6" s="7">
        <v>75</v>
      </c>
      <c r="CJ6" s="7">
        <v>76</v>
      </c>
      <c r="CK6" s="7">
        <v>77</v>
      </c>
      <c r="CL6" s="7">
        <v>78</v>
      </c>
      <c r="CM6" s="7">
        <v>79</v>
      </c>
      <c r="CN6" s="7">
        <v>80</v>
      </c>
    </row>
    <row r="7" spans="1:92" ht="18.75" customHeight="1" x14ac:dyDescent="0.15">
      <c r="A7" s="3">
        <v>2</v>
      </c>
      <c r="B7" s="7">
        <v>2</v>
      </c>
      <c r="C7" s="7">
        <v>3.5</v>
      </c>
      <c r="D7" s="7">
        <v>-15</v>
      </c>
      <c r="E7" s="8">
        <v>0.28712981220007716</v>
      </c>
      <c r="F7" s="8">
        <v>-23.690211332663058</v>
      </c>
      <c r="G7" s="7"/>
      <c r="H7" s="7">
        <v>-93.75</v>
      </c>
      <c r="I7" s="3">
        <f t="shared" ref="I7:I105" si="0">E7*G7+F7*H7</f>
        <v>2220.9573124371618</v>
      </c>
      <c r="K7" s="18"/>
      <c r="L7" s="2" t="s">
        <v>48</v>
      </c>
      <c r="N7" s="21"/>
      <c r="O7" s="15">
        <v>3</v>
      </c>
      <c r="P7" s="16"/>
      <c r="Q7" s="7">
        <v>22</v>
      </c>
      <c r="R7" s="7">
        <v>23</v>
      </c>
      <c r="S7" s="7">
        <v>24</v>
      </c>
      <c r="T7" s="7">
        <v>25</v>
      </c>
      <c r="U7" s="7">
        <v>26</v>
      </c>
      <c r="V7" s="7">
        <v>27</v>
      </c>
      <c r="W7" s="7">
        <v>28</v>
      </c>
      <c r="X7" s="7">
        <v>29</v>
      </c>
      <c r="Y7" s="7">
        <v>30</v>
      </c>
      <c r="Z7" s="7">
        <v>31</v>
      </c>
      <c r="AA7" s="7">
        <v>32</v>
      </c>
      <c r="AB7" s="7">
        <v>33</v>
      </c>
      <c r="AC7" s="7">
        <v>34</v>
      </c>
      <c r="AD7" s="7">
        <v>35</v>
      </c>
      <c r="AE7" s="7">
        <v>36</v>
      </c>
      <c r="AF7" s="7">
        <v>37</v>
      </c>
      <c r="AG7" s="7">
        <v>38</v>
      </c>
      <c r="AH7" s="7">
        <v>39</v>
      </c>
      <c r="AI7" s="7">
        <v>40</v>
      </c>
      <c r="AJ7" s="7">
        <v>42</v>
      </c>
      <c r="AK7" s="7">
        <v>43</v>
      </c>
      <c r="AL7" s="7">
        <v>44</v>
      </c>
      <c r="AM7" s="7">
        <v>45</v>
      </c>
      <c r="AN7" s="7">
        <v>46</v>
      </c>
      <c r="AO7" s="7">
        <v>47</v>
      </c>
      <c r="AP7" s="7">
        <v>48</v>
      </c>
      <c r="AQ7" s="7">
        <v>49</v>
      </c>
      <c r="AR7" s="7">
        <v>50</v>
      </c>
      <c r="AS7" s="7">
        <v>51</v>
      </c>
      <c r="AT7" s="7">
        <v>52</v>
      </c>
      <c r="AU7" s="7">
        <v>53</v>
      </c>
      <c r="AV7" s="7">
        <v>54</v>
      </c>
      <c r="AW7" s="7">
        <v>55</v>
      </c>
      <c r="AX7" s="7">
        <v>56</v>
      </c>
      <c r="AY7" s="7">
        <v>57</v>
      </c>
      <c r="AZ7" s="7">
        <v>58</v>
      </c>
      <c r="BA7" s="7">
        <v>59</v>
      </c>
      <c r="BB7" s="7">
        <v>60</v>
      </c>
      <c r="BC7" s="7">
        <v>62</v>
      </c>
      <c r="BD7" s="7">
        <v>63</v>
      </c>
      <c r="BE7" s="7">
        <v>64</v>
      </c>
      <c r="BF7" s="7">
        <v>65</v>
      </c>
      <c r="BG7" s="7">
        <v>66</v>
      </c>
      <c r="BH7" s="7">
        <v>67</v>
      </c>
      <c r="BI7" s="7">
        <v>68</v>
      </c>
      <c r="BJ7" s="7">
        <v>69</v>
      </c>
      <c r="BK7" s="7">
        <v>70</v>
      </c>
      <c r="BL7" s="7">
        <v>71</v>
      </c>
      <c r="BM7" s="7">
        <v>72</v>
      </c>
      <c r="BN7" s="7">
        <v>73</v>
      </c>
      <c r="BO7" s="7">
        <v>74</v>
      </c>
      <c r="BP7" s="7">
        <v>75</v>
      </c>
      <c r="BQ7" s="7">
        <v>76</v>
      </c>
      <c r="BR7" s="7">
        <v>77</v>
      </c>
      <c r="BS7" s="7">
        <v>78</v>
      </c>
      <c r="BT7" s="7">
        <v>79</v>
      </c>
      <c r="BU7" s="7">
        <v>80</v>
      </c>
      <c r="BV7" s="7">
        <v>82</v>
      </c>
      <c r="BW7" s="7">
        <v>83</v>
      </c>
      <c r="BX7" s="7">
        <v>84</v>
      </c>
      <c r="BY7" s="7">
        <v>85</v>
      </c>
      <c r="BZ7" s="7">
        <v>86</v>
      </c>
      <c r="CA7" s="7">
        <v>87</v>
      </c>
      <c r="CB7" s="7">
        <v>88</v>
      </c>
      <c r="CC7" s="7">
        <v>89</v>
      </c>
      <c r="CD7" s="7">
        <v>90</v>
      </c>
      <c r="CE7" s="7">
        <v>91</v>
      </c>
      <c r="CF7" s="7">
        <v>92</v>
      </c>
      <c r="CG7" s="7">
        <v>93</v>
      </c>
      <c r="CH7" s="7">
        <v>94</v>
      </c>
      <c r="CI7" s="7">
        <v>95</v>
      </c>
      <c r="CJ7" s="7">
        <v>96</v>
      </c>
      <c r="CK7" s="7">
        <v>97</v>
      </c>
      <c r="CL7" s="7">
        <v>98</v>
      </c>
      <c r="CM7" s="7">
        <v>99</v>
      </c>
      <c r="CN7" s="7">
        <v>100</v>
      </c>
    </row>
    <row r="8" spans="1:92" ht="18.75" customHeight="1" x14ac:dyDescent="0.15">
      <c r="A8" s="3">
        <v>3</v>
      </c>
      <c r="B8" s="7">
        <v>3</v>
      </c>
      <c r="C8" s="7">
        <v>7.5</v>
      </c>
      <c r="D8" s="7">
        <v>-15</v>
      </c>
      <c r="E8" s="8">
        <v>0.61336588084611388</v>
      </c>
      <c r="F8" s="8">
        <v>-23.565349416737011</v>
      </c>
      <c r="G8" s="7"/>
      <c r="H8" s="7">
        <v>-100</v>
      </c>
      <c r="I8" s="3">
        <f t="shared" si="0"/>
        <v>2356.5349416737013</v>
      </c>
      <c r="N8" s="19"/>
      <c r="O8" s="15">
        <v>4</v>
      </c>
      <c r="P8" s="16"/>
      <c r="Q8" s="7">
        <v>21</v>
      </c>
      <c r="R8" s="7">
        <v>22</v>
      </c>
      <c r="S8" s="7">
        <v>23</v>
      </c>
      <c r="T8" s="7">
        <v>24</v>
      </c>
      <c r="U8" s="7">
        <v>25</v>
      </c>
      <c r="V8" s="7">
        <v>26</v>
      </c>
      <c r="W8" s="7">
        <v>27</v>
      </c>
      <c r="X8" s="7">
        <v>28</v>
      </c>
      <c r="Y8" s="7">
        <v>29</v>
      </c>
      <c r="Z8" s="7">
        <v>30</v>
      </c>
      <c r="AA8" s="7">
        <v>31</v>
      </c>
      <c r="AB8" s="7">
        <v>32</v>
      </c>
      <c r="AC8" s="7">
        <v>33</v>
      </c>
      <c r="AD8" s="7">
        <v>34</v>
      </c>
      <c r="AE8" s="7">
        <v>35</v>
      </c>
      <c r="AF8" s="7">
        <v>36</v>
      </c>
      <c r="AG8" s="7">
        <v>37</v>
      </c>
      <c r="AH8" s="7">
        <v>38</v>
      </c>
      <c r="AI8" s="7">
        <v>39</v>
      </c>
      <c r="AJ8" s="7">
        <v>41</v>
      </c>
      <c r="AK8" s="7">
        <v>42</v>
      </c>
      <c r="AL8" s="7">
        <v>43</v>
      </c>
      <c r="AM8" s="7">
        <v>44</v>
      </c>
      <c r="AN8" s="7">
        <v>45</v>
      </c>
      <c r="AO8" s="7">
        <v>46</v>
      </c>
      <c r="AP8" s="7">
        <v>47</v>
      </c>
      <c r="AQ8" s="7">
        <v>48</v>
      </c>
      <c r="AR8" s="7">
        <v>49</v>
      </c>
      <c r="AS8" s="7">
        <v>50</v>
      </c>
      <c r="AT8" s="7">
        <v>51</v>
      </c>
      <c r="AU8" s="7">
        <v>52</v>
      </c>
      <c r="AV8" s="7">
        <v>53</v>
      </c>
      <c r="AW8" s="7">
        <v>54</v>
      </c>
      <c r="AX8" s="7">
        <v>55</v>
      </c>
      <c r="AY8" s="7">
        <v>56</v>
      </c>
      <c r="AZ8" s="7">
        <v>57</v>
      </c>
      <c r="BA8" s="7">
        <v>58</v>
      </c>
      <c r="BB8" s="7">
        <v>59</v>
      </c>
      <c r="BC8" s="7">
        <v>61</v>
      </c>
      <c r="BD8" s="7">
        <v>62</v>
      </c>
      <c r="BE8" s="7">
        <v>63</v>
      </c>
      <c r="BF8" s="7">
        <v>64</v>
      </c>
      <c r="BG8" s="7">
        <v>65</v>
      </c>
      <c r="BH8" s="7">
        <v>66</v>
      </c>
      <c r="BI8" s="7">
        <v>67</v>
      </c>
      <c r="BJ8" s="7">
        <v>68</v>
      </c>
      <c r="BK8" s="7">
        <v>69</v>
      </c>
      <c r="BL8" s="7">
        <v>70</v>
      </c>
      <c r="BM8" s="7">
        <v>71</v>
      </c>
      <c r="BN8" s="7">
        <v>72</v>
      </c>
      <c r="BO8" s="7">
        <v>73</v>
      </c>
      <c r="BP8" s="7">
        <v>74</v>
      </c>
      <c r="BQ8" s="7">
        <v>75</v>
      </c>
      <c r="BR8" s="7">
        <v>76</v>
      </c>
      <c r="BS8" s="7">
        <v>77</v>
      </c>
      <c r="BT8" s="7">
        <v>78</v>
      </c>
      <c r="BU8" s="7">
        <v>79</v>
      </c>
      <c r="BV8" s="7">
        <v>81</v>
      </c>
      <c r="BW8" s="7">
        <v>82</v>
      </c>
      <c r="BX8" s="7">
        <v>83</v>
      </c>
      <c r="BY8" s="7">
        <v>84</v>
      </c>
      <c r="BZ8" s="7">
        <v>85</v>
      </c>
      <c r="CA8" s="7">
        <v>86</v>
      </c>
      <c r="CB8" s="7">
        <v>87</v>
      </c>
      <c r="CC8" s="7">
        <v>88</v>
      </c>
      <c r="CD8" s="7">
        <v>89</v>
      </c>
      <c r="CE8" s="7">
        <v>90</v>
      </c>
      <c r="CF8" s="7">
        <v>91</v>
      </c>
      <c r="CG8" s="7">
        <v>92</v>
      </c>
      <c r="CH8" s="7">
        <v>93</v>
      </c>
      <c r="CI8" s="7">
        <v>94</v>
      </c>
      <c r="CJ8" s="7">
        <v>95</v>
      </c>
      <c r="CK8" s="7">
        <v>96</v>
      </c>
      <c r="CL8" s="7">
        <v>97</v>
      </c>
      <c r="CM8" s="7">
        <v>98</v>
      </c>
      <c r="CN8" s="7">
        <v>99</v>
      </c>
    </row>
    <row r="9" spans="1:92" ht="18.75" customHeight="1" x14ac:dyDescent="0.15">
      <c r="A9" s="3">
        <v>4</v>
      </c>
      <c r="B9" s="7">
        <v>4</v>
      </c>
      <c r="C9" s="7">
        <v>11.5</v>
      </c>
      <c r="D9" s="7">
        <v>-15</v>
      </c>
      <c r="E9" s="8">
        <v>0.93774323341631549</v>
      </c>
      <c r="F9" s="8">
        <v>-23.350280827698054</v>
      </c>
      <c r="G9" s="7"/>
      <c r="H9" s="7">
        <v>-100</v>
      </c>
      <c r="I9" s="3">
        <f t="shared" si="0"/>
        <v>2335.0280827698052</v>
      </c>
      <c r="N9" s="14" t="s">
        <v>36</v>
      </c>
      <c r="O9" s="17" t="s">
        <v>39</v>
      </c>
      <c r="P9" s="16"/>
      <c r="Q9" s="7">
        <v>10000</v>
      </c>
      <c r="R9" s="7">
        <v>10000</v>
      </c>
      <c r="S9" s="7">
        <v>10000</v>
      </c>
      <c r="T9" s="7">
        <v>10000</v>
      </c>
      <c r="U9" s="7">
        <v>10000</v>
      </c>
      <c r="V9" s="7">
        <v>10000</v>
      </c>
      <c r="W9" s="7">
        <v>10000</v>
      </c>
      <c r="X9" s="7">
        <v>10000</v>
      </c>
      <c r="Y9" s="7">
        <v>10000</v>
      </c>
      <c r="Z9" s="7">
        <v>10000</v>
      </c>
      <c r="AA9" s="7">
        <v>10000</v>
      </c>
      <c r="AB9" s="7">
        <v>10000</v>
      </c>
      <c r="AC9" s="7">
        <v>10000</v>
      </c>
      <c r="AD9" s="7">
        <v>10000</v>
      </c>
      <c r="AE9" s="7">
        <v>10000</v>
      </c>
      <c r="AF9" s="7">
        <v>10000</v>
      </c>
      <c r="AG9" s="7">
        <v>10000</v>
      </c>
      <c r="AH9" s="7">
        <v>10000</v>
      </c>
      <c r="AI9" s="7">
        <v>10000</v>
      </c>
      <c r="AJ9" s="7">
        <v>10000</v>
      </c>
      <c r="AK9" s="7">
        <v>10000</v>
      </c>
      <c r="AL9" s="7">
        <v>10000</v>
      </c>
      <c r="AM9" s="7">
        <v>10000</v>
      </c>
      <c r="AN9" s="7">
        <v>10000</v>
      </c>
      <c r="AO9" s="7">
        <v>10000</v>
      </c>
      <c r="AP9" s="7">
        <v>10000</v>
      </c>
      <c r="AQ9" s="7">
        <v>10000</v>
      </c>
      <c r="AR9" s="7">
        <v>10000</v>
      </c>
      <c r="AS9" s="7">
        <v>10000</v>
      </c>
      <c r="AT9" s="7">
        <v>10000</v>
      </c>
      <c r="AU9" s="7">
        <v>10000</v>
      </c>
      <c r="AV9" s="7">
        <v>10000</v>
      </c>
      <c r="AW9" s="7">
        <v>10000</v>
      </c>
      <c r="AX9" s="7">
        <v>10000</v>
      </c>
      <c r="AY9" s="7">
        <v>10000</v>
      </c>
      <c r="AZ9" s="7">
        <v>10000</v>
      </c>
      <c r="BA9" s="7">
        <v>10000</v>
      </c>
      <c r="BB9" s="7">
        <v>10000</v>
      </c>
      <c r="BC9" s="7">
        <v>10000</v>
      </c>
      <c r="BD9" s="7">
        <v>10000</v>
      </c>
      <c r="BE9" s="7">
        <v>10000</v>
      </c>
      <c r="BF9" s="7">
        <v>10000</v>
      </c>
      <c r="BG9" s="7">
        <v>10000</v>
      </c>
      <c r="BH9" s="7">
        <v>10000</v>
      </c>
      <c r="BI9" s="7">
        <v>10000</v>
      </c>
      <c r="BJ9" s="7">
        <v>10000</v>
      </c>
      <c r="BK9" s="7">
        <v>10000</v>
      </c>
      <c r="BL9" s="7">
        <v>10000</v>
      </c>
      <c r="BM9" s="7">
        <v>10000</v>
      </c>
      <c r="BN9" s="7">
        <v>10000</v>
      </c>
      <c r="BO9" s="7">
        <v>10000</v>
      </c>
      <c r="BP9" s="7">
        <v>10000</v>
      </c>
      <c r="BQ9" s="7">
        <v>10000</v>
      </c>
      <c r="BR9" s="7">
        <v>10000</v>
      </c>
      <c r="BS9" s="7">
        <v>10000</v>
      </c>
      <c r="BT9" s="7">
        <v>10000</v>
      </c>
      <c r="BU9" s="7">
        <v>10000</v>
      </c>
      <c r="BV9" s="7">
        <v>10000</v>
      </c>
      <c r="BW9" s="7">
        <v>10000</v>
      </c>
      <c r="BX9" s="7">
        <v>10000</v>
      </c>
      <c r="BY9" s="7">
        <v>10000</v>
      </c>
      <c r="BZ9" s="7">
        <v>10000</v>
      </c>
      <c r="CA9" s="7">
        <v>10000</v>
      </c>
      <c r="CB9" s="7">
        <v>10000</v>
      </c>
      <c r="CC9" s="7">
        <v>10000</v>
      </c>
      <c r="CD9" s="7">
        <v>10000</v>
      </c>
      <c r="CE9" s="7">
        <v>10000</v>
      </c>
      <c r="CF9" s="7">
        <v>10000</v>
      </c>
      <c r="CG9" s="7">
        <v>10000</v>
      </c>
      <c r="CH9" s="7">
        <v>10000</v>
      </c>
      <c r="CI9" s="7">
        <v>10000</v>
      </c>
      <c r="CJ9" s="7">
        <v>10000</v>
      </c>
      <c r="CK9" s="7">
        <v>10000</v>
      </c>
      <c r="CL9" s="7">
        <v>10000</v>
      </c>
      <c r="CM9" s="7">
        <v>10000</v>
      </c>
      <c r="CN9" s="7">
        <v>10000</v>
      </c>
    </row>
    <row r="10" spans="1:92" ht="18.75" customHeight="1" x14ac:dyDescent="0.15">
      <c r="A10" s="3">
        <v>5</v>
      </c>
      <c r="B10" s="7">
        <v>5</v>
      </c>
      <c r="C10" s="7">
        <v>15.5</v>
      </c>
      <c r="D10" s="7">
        <v>-15</v>
      </c>
      <c r="E10" s="8">
        <v>1.2592181416944699</v>
      </c>
      <c r="F10" s="8">
        <v>-23.045627498428388</v>
      </c>
      <c r="G10" s="7"/>
      <c r="H10" s="7">
        <v>-100</v>
      </c>
      <c r="I10" s="3">
        <f t="shared" si="0"/>
        <v>2304.5627498428389</v>
      </c>
      <c r="N10" s="14" t="s">
        <v>37</v>
      </c>
      <c r="O10" s="17" t="s">
        <v>38</v>
      </c>
      <c r="P10" s="16"/>
      <c r="Q10" s="7">
        <v>0.3</v>
      </c>
      <c r="R10" s="7">
        <v>0.3</v>
      </c>
      <c r="S10" s="7">
        <v>0.3</v>
      </c>
      <c r="T10" s="7">
        <v>0.3</v>
      </c>
      <c r="U10" s="7">
        <v>0.3</v>
      </c>
      <c r="V10" s="7">
        <v>0.3</v>
      </c>
      <c r="W10" s="7">
        <v>0.3</v>
      </c>
      <c r="X10" s="7">
        <v>0.3</v>
      </c>
      <c r="Y10" s="7">
        <v>0.3</v>
      </c>
      <c r="Z10" s="7">
        <v>0.3</v>
      </c>
      <c r="AA10" s="7">
        <v>0.3</v>
      </c>
      <c r="AB10" s="7">
        <v>0.3</v>
      </c>
      <c r="AC10" s="7">
        <v>0.3</v>
      </c>
      <c r="AD10" s="7">
        <v>0.3</v>
      </c>
      <c r="AE10" s="7">
        <v>0.3</v>
      </c>
      <c r="AF10" s="7">
        <v>0.3</v>
      </c>
      <c r="AG10" s="7">
        <v>0.3</v>
      </c>
      <c r="AH10" s="7">
        <v>0.3</v>
      </c>
      <c r="AI10" s="7">
        <v>0.3</v>
      </c>
      <c r="AJ10" s="7">
        <v>0.3</v>
      </c>
      <c r="AK10" s="7">
        <v>0.3</v>
      </c>
      <c r="AL10" s="7">
        <v>0.3</v>
      </c>
      <c r="AM10" s="7">
        <v>0.3</v>
      </c>
      <c r="AN10" s="7">
        <v>0.3</v>
      </c>
      <c r="AO10" s="7">
        <v>0.3</v>
      </c>
      <c r="AP10" s="7">
        <v>0.3</v>
      </c>
      <c r="AQ10" s="7">
        <v>0.3</v>
      </c>
      <c r="AR10" s="7">
        <v>0.3</v>
      </c>
      <c r="AS10" s="7">
        <v>0.3</v>
      </c>
      <c r="AT10" s="7">
        <v>0.3</v>
      </c>
      <c r="AU10" s="7">
        <v>0.3</v>
      </c>
      <c r="AV10" s="7">
        <v>0.3</v>
      </c>
      <c r="AW10" s="7">
        <v>0.3</v>
      </c>
      <c r="AX10" s="7">
        <v>0.3</v>
      </c>
      <c r="AY10" s="7">
        <v>0.3</v>
      </c>
      <c r="AZ10" s="7">
        <v>0.3</v>
      </c>
      <c r="BA10" s="7">
        <v>0.3</v>
      </c>
      <c r="BB10" s="7">
        <v>0.3</v>
      </c>
      <c r="BC10" s="7">
        <v>0.3</v>
      </c>
      <c r="BD10" s="7">
        <v>0.3</v>
      </c>
      <c r="BE10" s="7">
        <v>0.3</v>
      </c>
      <c r="BF10" s="7">
        <v>0.3</v>
      </c>
      <c r="BG10" s="7">
        <v>0.3</v>
      </c>
      <c r="BH10" s="7">
        <v>0.3</v>
      </c>
      <c r="BI10" s="7">
        <v>0.3</v>
      </c>
      <c r="BJ10" s="7">
        <v>0.3</v>
      </c>
      <c r="BK10" s="7">
        <v>0.3</v>
      </c>
      <c r="BL10" s="7">
        <v>0.3</v>
      </c>
      <c r="BM10" s="7">
        <v>0.3</v>
      </c>
      <c r="BN10" s="7">
        <v>0.3</v>
      </c>
      <c r="BO10" s="7">
        <v>0.3</v>
      </c>
      <c r="BP10" s="7">
        <v>0.3</v>
      </c>
      <c r="BQ10" s="7">
        <v>0.3</v>
      </c>
      <c r="BR10" s="7">
        <v>0.3</v>
      </c>
      <c r="BS10" s="7">
        <v>0.3</v>
      </c>
      <c r="BT10" s="7">
        <v>0.3</v>
      </c>
      <c r="BU10" s="7">
        <v>0.3</v>
      </c>
      <c r="BV10" s="7">
        <v>0.3</v>
      </c>
      <c r="BW10" s="7">
        <v>0.3</v>
      </c>
      <c r="BX10" s="7">
        <v>0.3</v>
      </c>
      <c r="BY10" s="7">
        <v>0.3</v>
      </c>
      <c r="BZ10" s="7">
        <v>0.3</v>
      </c>
      <c r="CA10" s="7">
        <v>0.3</v>
      </c>
      <c r="CB10" s="7">
        <v>0.3</v>
      </c>
      <c r="CC10" s="7">
        <v>0.3</v>
      </c>
      <c r="CD10" s="7">
        <v>0.3</v>
      </c>
      <c r="CE10" s="7">
        <v>0.3</v>
      </c>
      <c r="CF10" s="7">
        <v>0.3</v>
      </c>
      <c r="CG10" s="7">
        <v>0.3</v>
      </c>
      <c r="CH10" s="7">
        <v>0.3</v>
      </c>
      <c r="CI10" s="7">
        <v>0.3</v>
      </c>
      <c r="CJ10" s="7">
        <v>0.3</v>
      </c>
      <c r="CK10" s="7">
        <v>0.3</v>
      </c>
      <c r="CL10" s="7">
        <v>0.3</v>
      </c>
      <c r="CM10" s="7">
        <v>0.3</v>
      </c>
      <c r="CN10" s="7">
        <v>0.3</v>
      </c>
    </row>
    <row r="11" spans="1:92" ht="18.75" customHeight="1" x14ac:dyDescent="0.15">
      <c r="A11" s="3">
        <v>6</v>
      </c>
      <c r="B11" s="7">
        <v>6</v>
      </c>
      <c r="C11" s="7">
        <v>19.5</v>
      </c>
      <c r="D11" s="7">
        <v>-15</v>
      </c>
      <c r="E11" s="8">
        <v>1.5768083204791028</v>
      </c>
      <c r="F11" s="8">
        <v>-22.652298586263434</v>
      </c>
      <c r="G11" s="7"/>
      <c r="H11" s="7">
        <v>-106.25</v>
      </c>
      <c r="I11" s="3">
        <f t="shared" si="0"/>
        <v>2406.8067247904901</v>
      </c>
      <c r="N11" s="22" t="s">
        <v>13</v>
      </c>
      <c r="O11" s="20">
        <v>1</v>
      </c>
      <c r="P11" s="3" t="s">
        <v>14</v>
      </c>
      <c r="Q11" s="13">
        <f t="shared" ref="Q11:AV11" si="1">LOOKUP(Q5,$B$6:$B$105,$C$6:$C$105)</f>
        <v>0</v>
      </c>
      <c r="R11" s="13">
        <f t="shared" si="1"/>
        <v>3.5</v>
      </c>
      <c r="S11" s="13">
        <f t="shared" si="1"/>
        <v>7.5</v>
      </c>
      <c r="T11" s="13">
        <f t="shared" si="1"/>
        <v>11.5</v>
      </c>
      <c r="U11" s="13">
        <f t="shared" si="1"/>
        <v>15.5</v>
      </c>
      <c r="V11" s="13">
        <f t="shared" si="1"/>
        <v>19.5</v>
      </c>
      <c r="W11" s="13">
        <f t="shared" si="1"/>
        <v>24</v>
      </c>
      <c r="X11" s="13">
        <f t="shared" si="1"/>
        <v>29</v>
      </c>
      <c r="Y11" s="13">
        <f t="shared" si="1"/>
        <v>34</v>
      </c>
      <c r="Z11" s="13">
        <f t="shared" si="1"/>
        <v>39</v>
      </c>
      <c r="AA11" s="13">
        <f t="shared" si="1"/>
        <v>44</v>
      </c>
      <c r="AB11" s="13">
        <f t="shared" si="1"/>
        <v>49</v>
      </c>
      <c r="AC11" s="13">
        <f t="shared" si="1"/>
        <v>55</v>
      </c>
      <c r="AD11" s="13">
        <f t="shared" si="1"/>
        <v>61</v>
      </c>
      <c r="AE11" s="13">
        <f t="shared" si="1"/>
        <v>67.5</v>
      </c>
      <c r="AF11" s="13">
        <f t="shared" si="1"/>
        <v>74</v>
      </c>
      <c r="AG11" s="13">
        <f t="shared" si="1"/>
        <v>80.5</v>
      </c>
      <c r="AH11" s="13">
        <f t="shared" si="1"/>
        <v>87</v>
      </c>
      <c r="AI11" s="13">
        <f t="shared" si="1"/>
        <v>93.5</v>
      </c>
      <c r="AJ11" s="13">
        <f t="shared" si="1"/>
        <v>0</v>
      </c>
      <c r="AK11" s="13">
        <f t="shared" si="1"/>
        <v>3.5</v>
      </c>
      <c r="AL11" s="13">
        <f t="shared" si="1"/>
        <v>7.5</v>
      </c>
      <c r="AM11" s="13">
        <f t="shared" si="1"/>
        <v>11.5</v>
      </c>
      <c r="AN11" s="13">
        <f t="shared" si="1"/>
        <v>15.5</v>
      </c>
      <c r="AO11" s="13">
        <f t="shared" si="1"/>
        <v>19.5</v>
      </c>
      <c r="AP11" s="13">
        <f t="shared" si="1"/>
        <v>24</v>
      </c>
      <c r="AQ11" s="13">
        <f t="shared" si="1"/>
        <v>29</v>
      </c>
      <c r="AR11" s="13">
        <f t="shared" si="1"/>
        <v>34</v>
      </c>
      <c r="AS11" s="13">
        <f t="shared" si="1"/>
        <v>39</v>
      </c>
      <c r="AT11" s="13">
        <f t="shared" si="1"/>
        <v>44</v>
      </c>
      <c r="AU11" s="13">
        <f t="shared" si="1"/>
        <v>49</v>
      </c>
      <c r="AV11" s="13">
        <f t="shared" si="1"/>
        <v>55</v>
      </c>
      <c r="AW11" s="13">
        <f t="shared" ref="AW11:CB11" si="2">LOOKUP(AW5,$B$6:$B$105,$C$6:$C$105)</f>
        <v>61</v>
      </c>
      <c r="AX11" s="13">
        <f t="shared" si="2"/>
        <v>67.5</v>
      </c>
      <c r="AY11" s="13">
        <f t="shared" si="2"/>
        <v>74</v>
      </c>
      <c r="AZ11" s="13">
        <f t="shared" si="2"/>
        <v>80.5</v>
      </c>
      <c r="BA11" s="13">
        <f t="shared" si="2"/>
        <v>87</v>
      </c>
      <c r="BB11" s="13">
        <f t="shared" si="2"/>
        <v>93.5</v>
      </c>
      <c r="BC11" s="13">
        <f t="shared" si="2"/>
        <v>0</v>
      </c>
      <c r="BD11" s="13">
        <f t="shared" si="2"/>
        <v>3.5</v>
      </c>
      <c r="BE11" s="13">
        <f t="shared" si="2"/>
        <v>7.5</v>
      </c>
      <c r="BF11" s="13">
        <f t="shared" si="2"/>
        <v>11.5</v>
      </c>
      <c r="BG11" s="13">
        <f t="shared" si="2"/>
        <v>15.5</v>
      </c>
      <c r="BH11" s="13">
        <f t="shared" si="2"/>
        <v>19.5</v>
      </c>
      <c r="BI11" s="13">
        <f t="shared" si="2"/>
        <v>24</v>
      </c>
      <c r="BJ11" s="13">
        <f t="shared" si="2"/>
        <v>29</v>
      </c>
      <c r="BK11" s="13">
        <f t="shared" si="2"/>
        <v>34</v>
      </c>
      <c r="BL11" s="13">
        <f t="shared" si="2"/>
        <v>39</v>
      </c>
      <c r="BM11" s="13">
        <f t="shared" si="2"/>
        <v>44</v>
      </c>
      <c r="BN11" s="13">
        <f t="shared" si="2"/>
        <v>49</v>
      </c>
      <c r="BO11" s="13">
        <f t="shared" si="2"/>
        <v>55</v>
      </c>
      <c r="BP11" s="13">
        <f t="shared" si="2"/>
        <v>61</v>
      </c>
      <c r="BQ11" s="13">
        <f t="shared" si="2"/>
        <v>67.5</v>
      </c>
      <c r="BR11" s="13">
        <f t="shared" si="2"/>
        <v>74</v>
      </c>
      <c r="BS11" s="13">
        <f t="shared" si="2"/>
        <v>80.5</v>
      </c>
      <c r="BT11" s="13">
        <f t="shared" si="2"/>
        <v>87</v>
      </c>
      <c r="BU11" s="13">
        <f t="shared" si="2"/>
        <v>93.5</v>
      </c>
      <c r="BV11" s="13">
        <f t="shared" si="2"/>
        <v>0</v>
      </c>
      <c r="BW11" s="13">
        <f t="shared" si="2"/>
        <v>3.5</v>
      </c>
      <c r="BX11" s="13">
        <f t="shared" si="2"/>
        <v>7.5</v>
      </c>
      <c r="BY11" s="13">
        <f t="shared" si="2"/>
        <v>11.5</v>
      </c>
      <c r="BZ11" s="13">
        <f t="shared" si="2"/>
        <v>15.5</v>
      </c>
      <c r="CA11" s="13">
        <f t="shared" si="2"/>
        <v>19.5</v>
      </c>
      <c r="CB11" s="13">
        <f t="shared" si="2"/>
        <v>24</v>
      </c>
      <c r="CC11" s="13">
        <f t="shared" ref="CC11:CN11" si="3">LOOKUP(CC5,$B$6:$B$105,$C$6:$C$105)</f>
        <v>29</v>
      </c>
      <c r="CD11" s="13">
        <f t="shared" si="3"/>
        <v>34</v>
      </c>
      <c r="CE11" s="13">
        <f t="shared" si="3"/>
        <v>39</v>
      </c>
      <c r="CF11" s="13">
        <f t="shared" si="3"/>
        <v>44</v>
      </c>
      <c r="CG11" s="13">
        <f t="shared" si="3"/>
        <v>49</v>
      </c>
      <c r="CH11" s="13">
        <f t="shared" si="3"/>
        <v>55</v>
      </c>
      <c r="CI11" s="13">
        <f t="shared" si="3"/>
        <v>61</v>
      </c>
      <c r="CJ11" s="13">
        <f t="shared" si="3"/>
        <v>67.5</v>
      </c>
      <c r="CK11" s="13">
        <f t="shared" si="3"/>
        <v>74</v>
      </c>
      <c r="CL11" s="13">
        <f t="shared" si="3"/>
        <v>80.5</v>
      </c>
      <c r="CM11" s="13">
        <f t="shared" si="3"/>
        <v>87</v>
      </c>
      <c r="CN11" s="13">
        <f t="shared" si="3"/>
        <v>93.5</v>
      </c>
    </row>
    <row r="12" spans="1:92" ht="18.75" customHeight="1" x14ac:dyDescent="0.15">
      <c r="A12" s="3">
        <v>7</v>
      </c>
      <c r="B12" s="7">
        <v>7</v>
      </c>
      <c r="C12" s="7">
        <v>24</v>
      </c>
      <c r="D12" s="7">
        <v>-15</v>
      </c>
      <c r="E12" s="8">
        <v>1.9269270640255132</v>
      </c>
      <c r="F12" s="8">
        <v>-22.105432349518264</v>
      </c>
      <c r="G12" s="7"/>
      <c r="H12" s="7">
        <v>-118.75</v>
      </c>
      <c r="I12" s="3">
        <f t="shared" si="0"/>
        <v>2625.0200915052937</v>
      </c>
      <c r="N12" s="21"/>
      <c r="O12" s="19"/>
      <c r="P12" s="3" t="s">
        <v>15</v>
      </c>
      <c r="Q12" s="13">
        <f t="shared" ref="Q12:AV12" si="4">LOOKUP(Q5,$B$6:$B$105,$D$6:$D$105)</f>
        <v>-15</v>
      </c>
      <c r="R12" s="13">
        <f t="shared" si="4"/>
        <v>-15</v>
      </c>
      <c r="S12" s="13">
        <f t="shared" si="4"/>
        <v>-15</v>
      </c>
      <c r="T12" s="13">
        <f t="shared" si="4"/>
        <v>-15</v>
      </c>
      <c r="U12" s="13">
        <f t="shared" si="4"/>
        <v>-15</v>
      </c>
      <c r="V12" s="13">
        <f t="shared" si="4"/>
        <v>-15</v>
      </c>
      <c r="W12" s="13">
        <f t="shared" si="4"/>
        <v>-15</v>
      </c>
      <c r="X12" s="13">
        <f t="shared" si="4"/>
        <v>-15</v>
      </c>
      <c r="Y12" s="13">
        <f t="shared" si="4"/>
        <v>-15</v>
      </c>
      <c r="Z12" s="13">
        <f t="shared" si="4"/>
        <v>-15</v>
      </c>
      <c r="AA12" s="13">
        <f t="shared" si="4"/>
        <v>-15</v>
      </c>
      <c r="AB12" s="13">
        <f t="shared" si="4"/>
        <v>-15</v>
      </c>
      <c r="AC12" s="13">
        <f t="shared" si="4"/>
        <v>-15</v>
      </c>
      <c r="AD12" s="13">
        <f t="shared" si="4"/>
        <v>-15</v>
      </c>
      <c r="AE12" s="13">
        <f t="shared" si="4"/>
        <v>-15</v>
      </c>
      <c r="AF12" s="13">
        <f t="shared" si="4"/>
        <v>-15</v>
      </c>
      <c r="AG12" s="13">
        <f t="shared" si="4"/>
        <v>-15</v>
      </c>
      <c r="AH12" s="13">
        <f t="shared" si="4"/>
        <v>-15</v>
      </c>
      <c r="AI12" s="13">
        <f t="shared" si="4"/>
        <v>-15</v>
      </c>
      <c r="AJ12" s="13">
        <f t="shared" si="4"/>
        <v>-7.5</v>
      </c>
      <c r="AK12" s="13">
        <f t="shared" si="4"/>
        <v>-7.5</v>
      </c>
      <c r="AL12" s="13">
        <f t="shared" si="4"/>
        <v>-7.5</v>
      </c>
      <c r="AM12" s="13">
        <f t="shared" si="4"/>
        <v>-7.5</v>
      </c>
      <c r="AN12" s="13">
        <f t="shared" si="4"/>
        <v>-7.5</v>
      </c>
      <c r="AO12" s="13">
        <f t="shared" si="4"/>
        <v>-7.5</v>
      </c>
      <c r="AP12" s="13">
        <f t="shared" si="4"/>
        <v>-7.5</v>
      </c>
      <c r="AQ12" s="13">
        <f t="shared" si="4"/>
        <v>-7.5</v>
      </c>
      <c r="AR12" s="13">
        <f t="shared" si="4"/>
        <v>-7.5</v>
      </c>
      <c r="AS12" s="13">
        <f t="shared" si="4"/>
        <v>-7.5</v>
      </c>
      <c r="AT12" s="13">
        <f t="shared" si="4"/>
        <v>-7.5</v>
      </c>
      <c r="AU12" s="13">
        <f t="shared" si="4"/>
        <v>-7.5</v>
      </c>
      <c r="AV12" s="13">
        <f t="shared" si="4"/>
        <v>-7.5</v>
      </c>
      <c r="AW12" s="13">
        <f t="shared" ref="AW12:CB12" si="5">LOOKUP(AW5,$B$6:$B$105,$D$6:$D$105)</f>
        <v>-7.5</v>
      </c>
      <c r="AX12" s="13">
        <f t="shared" si="5"/>
        <v>-7.5</v>
      </c>
      <c r="AY12" s="13">
        <f t="shared" si="5"/>
        <v>-7.5</v>
      </c>
      <c r="AZ12" s="13">
        <f t="shared" si="5"/>
        <v>-7.5</v>
      </c>
      <c r="BA12" s="13">
        <f t="shared" si="5"/>
        <v>-7.5</v>
      </c>
      <c r="BB12" s="13">
        <f t="shared" si="5"/>
        <v>-7.5</v>
      </c>
      <c r="BC12" s="13">
        <f t="shared" si="5"/>
        <v>0</v>
      </c>
      <c r="BD12" s="13">
        <f t="shared" si="5"/>
        <v>0</v>
      </c>
      <c r="BE12" s="13">
        <f t="shared" si="5"/>
        <v>0</v>
      </c>
      <c r="BF12" s="13">
        <f t="shared" si="5"/>
        <v>0</v>
      </c>
      <c r="BG12" s="13">
        <f t="shared" si="5"/>
        <v>0</v>
      </c>
      <c r="BH12" s="13">
        <f t="shared" si="5"/>
        <v>0</v>
      </c>
      <c r="BI12" s="13">
        <f t="shared" si="5"/>
        <v>0</v>
      </c>
      <c r="BJ12" s="13">
        <f t="shared" si="5"/>
        <v>0</v>
      </c>
      <c r="BK12" s="13">
        <f t="shared" si="5"/>
        <v>0</v>
      </c>
      <c r="BL12" s="13">
        <f t="shared" si="5"/>
        <v>0</v>
      </c>
      <c r="BM12" s="13">
        <f t="shared" si="5"/>
        <v>0</v>
      </c>
      <c r="BN12" s="13">
        <f t="shared" si="5"/>
        <v>0</v>
      </c>
      <c r="BO12" s="13">
        <f t="shared" si="5"/>
        <v>0</v>
      </c>
      <c r="BP12" s="13">
        <f t="shared" si="5"/>
        <v>0</v>
      </c>
      <c r="BQ12" s="13">
        <f t="shared" si="5"/>
        <v>0</v>
      </c>
      <c r="BR12" s="13">
        <f t="shared" si="5"/>
        <v>0</v>
      </c>
      <c r="BS12" s="13">
        <f t="shared" si="5"/>
        <v>0</v>
      </c>
      <c r="BT12" s="13">
        <f t="shared" si="5"/>
        <v>0</v>
      </c>
      <c r="BU12" s="13">
        <f t="shared" si="5"/>
        <v>0</v>
      </c>
      <c r="BV12" s="13">
        <f t="shared" si="5"/>
        <v>7.5</v>
      </c>
      <c r="BW12" s="13">
        <f t="shared" si="5"/>
        <v>7.5</v>
      </c>
      <c r="BX12" s="13">
        <f t="shared" si="5"/>
        <v>7.5</v>
      </c>
      <c r="BY12" s="13">
        <f t="shared" si="5"/>
        <v>7.5</v>
      </c>
      <c r="BZ12" s="13">
        <f t="shared" si="5"/>
        <v>7.5</v>
      </c>
      <c r="CA12" s="13">
        <f t="shared" si="5"/>
        <v>7.5</v>
      </c>
      <c r="CB12" s="13">
        <f t="shared" si="5"/>
        <v>7.5</v>
      </c>
      <c r="CC12" s="13">
        <f t="shared" ref="CC12:CN12" si="6">LOOKUP(CC5,$B$6:$B$105,$D$6:$D$105)</f>
        <v>7.5</v>
      </c>
      <c r="CD12" s="13">
        <f t="shared" si="6"/>
        <v>7.5</v>
      </c>
      <c r="CE12" s="13">
        <f t="shared" si="6"/>
        <v>7.5</v>
      </c>
      <c r="CF12" s="13">
        <f t="shared" si="6"/>
        <v>7.5</v>
      </c>
      <c r="CG12" s="13">
        <f t="shared" si="6"/>
        <v>7.5</v>
      </c>
      <c r="CH12" s="13">
        <f t="shared" si="6"/>
        <v>7.5</v>
      </c>
      <c r="CI12" s="13">
        <f t="shared" si="6"/>
        <v>7.5</v>
      </c>
      <c r="CJ12" s="13">
        <f t="shared" si="6"/>
        <v>7.5</v>
      </c>
      <c r="CK12" s="13">
        <f t="shared" si="6"/>
        <v>7.5</v>
      </c>
      <c r="CL12" s="13">
        <f t="shared" si="6"/>
        <v>7.5</v>
      </c>
      <c r="CM12" s="13">
        <f t="shared" si="6"/>
        <v>7.5</v>
      </c>
      <c r="CN12" s="13">
        <f t="shared" si="6"/>
        <v>7.5</v>
      </c>
    </row>
    <row r="13" spans="1:92" ht="18.75" customHeight="1" x14ac:dyDescent="0.15">
      <c r="A13" s="3">
        <v>8</v>
      </c>
      <c r="B13" s="7">
        <v>8</v>
      </c>
      <c r="C13" s="7">
        <v>29</v>
      </c>
      <c r="D13" s="7">
        <v>-15</v>
      </c>
      <c r="E13" s="8">
        <v>2.3053497094896143</v>
      </c>
      <c r="F13" s="8">
        <v>-21.371124334449295</v>
      </c>
      <c r="G13" s="7"/>
      <c r="H13" s="7">
        <v>-125</v>
      </c>
      <c r="I13" s="3">
        <f t="shared" si="0"/>
        <v>2671.3905418061618</v>
      </c>
      <c r="N13" s="21"/>
      <c r="O13" s="20">
        <v>2</v>
      </c>
      <c r="P13" s="3" t="s">
        <v>16</v>
      </c>
      <c r="Q13" s="13">
        <f t="shared" ref="Q13:AV13" si="7">LOOKUP(Q6,$B$6:$B$105,$C$6:$C$105)</f>
        <v>3.5</v>
      </c>
      <c r="R13" s="13">
        <f t="shared" si="7"/>
        <v>7.5</v>
      </c>
      <c r="S13" s="13">
        <f t="shared" si="7"/>
        <v>11.5</v>
      </c>
      <c r="T13" s="13">
        <f t="shared" si="7"/>
        <v>15.5</v>
      </c>
      <c r="U13" s="13">
        <f t="shared" si="7"/>
        <v>19.5</v>
      </c>
      <c r="V13" s="13">
        <f t="shared" si="7"/>
        <v>24</v>
      </c>
      <c r="W13" s="13">
        <f t="shared" si="7"/>
        <v>29</v>
      </c>
      <c r="X13" s="13">
        <f t="shared" si="7"/>
        <v>34</v>
      </c>
      <c r="Y13" s="13">
        <f t="shared" si="7"/>
        <v>39</v>
      </c>
      <c r="Z13" s="13">
        <f t="shared" si="7"/>
        <v>44</v>
      </c>
      <c r="AA13" s="13">
        <f t="shared" si="7"/>
        <v>49</v>
      </c>
      <c r="AB13" s="13">
        <f t="shared" si="7"/>
        <v>55</v>
      </c>
      <c r="AC13" s="13">
        <f t="shared" si="7"/>
        <v>61</v>
      </c>
      <c r="AD13" s="13">
        <f t="shared" si="7"/>
        <v>67.5</v>
      </c>
      <c r="AE13" s="13">
        <f t="shared" si="7"/>
        <v>74</v>
      </c>
      <c r="AF13" s="13">
        <f t="shared" si="7"/>
        <v>80.5</v>
      </c>
      <c r="AG13" s="13">
        <f t="shared" si="7"/>
        <v>87</v>
      </c>
      <c r="AH13" s="13">
        <f t="shared" si="7"/>
        <v>93.5</v>
      </c>
      <c r="AI13" s="13">
        <f t="shared" si="7"/>
        <v>100</v>
      </c>
      <c r="AJ13" s="13">
        <f t="shared" si="7"/>
        <v>3.5</v>
      </c>
      <c r="AK13" s="13">
        <f t="shared" si="7"/>
        <v>7.5</v>
      </c>
      <c r="AL13" s="13">
        <f t="shared" si="7"/>
        <v>11.5</v>
      </c>
      <c r="AM13" s="13">
        <f t="shared" si="7"/>
        <v>15.5</v>
      </c>
      <c r="AN13" s="13">
        <f t="shared" si="7"/>
        <v>19.5</v>
      </c>
      <c r="AO13" s="13">
        <f t="shared" si="7"/>
        <v>24</v>
      </c>
      <c r="AP13" s="13">
        <f t="shared" si="7"/>
        <v>29</v>
      </c>
      <c r="AQ13" s="13">
        <f t="shared" si="7"/>
        <v>34</v>
      </c>
      <c r="AR13" s="13">
        <f t="shared" si="7"/>
        <v>39</v>
      </c>
      <c r="AS13" s="13">
        <f t="shared" si="7"/>
        <v>44</v>
      </c>
      <c r="AT13" s="13">
        <f t="shared" si="7"/>
        <v>49</v>
      </c>
      <c r="AU13" s="13">
        <f t="shared" si="7"/>
        <v>55</v>
      </c>
      <c r="AV13" s="13">
        <f t="shared" si="7"/>
        <v>61</v>
      </c>
      <c r="AW13" s="13">
        <f t="shared" ref="AW13:CB13" si="8">LOOKUP(AW6,$B$6:$B$105,$C$6:$C$105)</f>
        <v>67.5</v>
      </c>
      <c r="AX13" s="13">
        <f t="shared" si="8"/>
        <v>74</v>
      </c>
      <c r="AY13" s="13">
        <f t="shared" si="8"/>
        <v>80.5</v>
      </c>
      <c r="AZ13" s="13">
        <f t="shared" si="8"/>
        <v>87</v>
      </c>
      <c r="BA13" s="13">
        <f t="shared" si="8"/>
        <v>93.5</v>
      </c>
      <c r="BB13" s="13">
        <f t="shared" si="8"/>
        <v>100</v>
      </c>
      <c r="BC13" s="13">
        <f t="shared" si="8"/>
        <v>3.5</v>
      </c>
      <c r="BD13" s="13">
        <f t="shared" si="8"/>
        <v>7.5</v>
      </c>
      <c r="BE13" s="13">
        <f t="shared" si="8"/>
        <v>11.5</v>
      </c>
      <c r="BF13" s="13">
        <f t="shared" si="8"/>
        <v>15.5</v>
      </c>
      <c r="BG13" s="13">
        <f t="shared" si="8"/>
        <v>19.5</v>
      </c>
      <c r="BH13" s="13">
        <f t="shared" si="8"/>
        <v>24</v>
      </c>
      <c r="BI13" s="13">
        <f t="shared" si="8"/>
        <v>29</v>
      </c>
      <c r="BJ13" s="13">
        <f t="shared" si="8"/>
        <v>34</v>
      </c>
      <c r="BK13" s="13">
        <f t="shared" si="8"/>
        <v>39</v>
      </c>
      <c r="BL13" s="13">
        <f t="shared" si="8"/>
        <v>44</v>
      </c>
      <c r="BM13" s="13">
        <f t="shared" si="8"/>
        <v>49</v>
      </c>
      <c r="BN13" s="13">
        <f t="shared" si="8"/>
        <v>55</v>
      </c>
      <c r="BO13" s="13">
        <f t="shared" si="8"/>
        <v>61</v>
      </c>
      <c r="BP13" s="13">
        <f t="shared" si="8"/>
        <v>67.5</v>
      </c>
      <c r="BQ13" s="13">
        <f t="shared" si="8"/>
        <v>74</v>
      </c>
      <c r="BR13" s="13">
        <f t="shared" si="8"/>
        <v>80.5</v>
      </c>
      <c r="BS13" s="13">
        <f t="shared" si="8"/>
        <v>87</v>
      </c>
      <c r="BT13" s="13">
        <f t="shared" si="8"/>
        <v>93.5</v>
      </c>
      <c r="BU13" s="13">
        <f t="shared" si="8"/>
        <v>100</v>
      </c>
      <c r="BV13" s="13">
        <f t="shared" si="8"/>
        <v>3.5</v>
      </c>
      <c r="BW13" s="13">
        <f t="shared" si="8"/>
        <v>7.5</v>
      </c>
      <c r="BX13" s="13">
        <f t="shared" si="8"/>
        <v>11.5</v>
      </c>
      <c r="BY13" s="13">
        <f t="shared" si="8"/>
        <v>15.5</v>
      </c>
      <c r="BZ13" s="13">
        <f t="shared" si="8"/>
        <v>19.5</v>
      </c>
      <c r="CA13" s="13">
        <f t="shared" si="8"/>
        <v>24</v>
      </c>
      <c r="CB13" s="13">
        <f t="shared" si="8"/>
        <v>29</v>
      </c>
      <c r="CC13" s="13">
        <f t="shared" ref="CC13:CN13" si="9">LOOKUP(CC6,$B$6:$B$105,$C$6:$C$105)</f>
        <v>34</v>
      </c>
      <c r="CD13" s="13">
        <f t="shared" si="9"/>
        <v>39</v>
      </c>
      <c r="CE13" s="13">
        <f t="shared" si="9"/>
        <v>44</v>
      </c>
      <c r="CF13" s="13">
        <f t="shared" si="9"/>
        <v>49</v>
      </c>
      <c r="CG13" s="13">
        <f t="shared" si="9"/>
        <v>55</v>
      </c>
      <c r="CH13" s="13">
        <f t="shared" si="9"/>
        <v>61</v>
      </c>
      <c r="CI13" s="13">
        <f t="shared" si="9"/>
        <v>67.5</v>
      </c>
      <c r="CJ13" s="13">
        <f t="shared" si="9"/>
        <v>74</v>
      </c>
      <c r="CK13" s="13">
        <f t="shared" si="9"/>
        <v>80.5</v>
      </c>
      <c r="CL13" s="13">
        <f t="shared" si="9"/>
        <v>87</v>
      </c>
      <c r="CM13" s="13">
        <f t="shared" si="9"/>
        <v>93.5</v>
      </c>
      <c r="CN13" s="13">
        <f t="shared" si="9"/>
        <v>100</v>
      </c>
    </row>
    <row r="14" spans="1:92" ht="18.75" customHeight="1" x14ac:dyDescent="0.15">
      <c r="A14" s="3">
        <v>9</v>
      </c>
      <c r="B14" s="7">
        <v>9</v>
      </c>
      <c r="C14" s="7">
        <v>34</v>
      </c>
      <c r="D14" s="7">
        <v>-15</v>
      </c>
      <c r="E14" s="8">
        <v>2.6721489863168584</v>
      </c>
      <c r="F14" s="8">
        <v>-20.507180218432271</v>
      </c>
      <c r="G14" s="7"/>
      <c r="H14" s="7">
        <v>-125</v>
      </c>
      <c r="I14" s="3">
        <f t="shared" si="0"/>
        <v>2563.3975273040337</v>
      </c>
      <c r="N14" s="21"/>
      <c r="O14" s="19"/>
      <c r="P14" s="3" t="s">
        <v>17</v>
      </c>
      <c r="Q14" s="13">
        <f t="shared" ref="Q14:AV14" si="10">LOOKUP(Q6,$B$6:$B$105,$D$6:$D$105)</f>
        <v>-15</v>
      </c>
      <c r="R14" s="13">
        <f t="shared" si="10"/>
        <v>-15</v>
      </c>
      <c r="S14" s="13">
        <f t="shared" si="10"/>
        <v>-15</v>
      </c>
      <c r="T14" s="13">
        <f t="shared" si="10"/>
        <v>-15</v>
      </c>
      <c r="U14" s="13">
        <f t="shared" si="10"/>
        <v>-15</v>
      </c>
      <c r="V14" s="13">
        <f t="shared" si="10"/>
        <v>-15</v>
      </c>
      <c r="W14" s="13">
        <f t="shared" si="10"/>
        <v>-15</v>
      </c>
      <c r="X14" s="13">
        <f t="shared" si="10"/>
        <v>-15</v>
      </c>
      <c r="Y14" s="13">
        <f t="shared" si="10"/>
        <v>-15</v>
      </c>
      <c r="Z14" s="13">
        <f t="shared" si="10"/>
        <v>-15</v>
      </c>
      <c r="AA14" s="13">
        <f t="shared" si="10"/>
        <v>-15</v>
      </c>
      <c r="AB14" s="13">
        <f t="shared" si="10"/>
        <v>-15</v>
      </c>
      <c r="AC14" s="13">
        <f t="shared" si="10"/>
        <v>-15</v>
      </c>
      <c r="AD14" s="13">
        <f t="shared" si="10"/>
        <v>-15</v>
      </c>
      <c r="AE14" s="13">
        <f t="shared" si="10"/>
        <v>-15</v>
      </c>
      <c r="AF14" s="13">
        <f t="shared" si="10"/>
        <v>-15</v>
      </c>
      <c r="AG14" s="13">
        <f t="shared" si="10"/>
        <v>-15</v>
      </c>
      <c r="AH14" s="13">
        <f t="shared" si="10"/>
        <v>-15</v>
      </c>
      <c r="AI14" s="13">
        <f t="shared" si="10"/>
        <v>-15</v>
      </c>
      <c r="AJ14" s="13">
        <f t="shared" si="10"/>
        <v>-7.5</v>
      </c>
      <c r="AK14" s="13">
        <f t="shared" si="10"/>
        <v>-7.5</v>
      </c>
      <c r="AL14" s="13">
        <f t="shared" si="10"/>
        <v>-7.5</v>
      </c>
      <c r="AM14" s="13">
        <f t="shared" si="10"/>
        <v>-7.5</v>
      </c>
      <c r="AN14" s="13">
        <f t="shared" si="10"/>
        <v>-7.5</v>
      </c>
      <c r="AO14" s="13">
        <f t="shared" si="10"/>
        <v>-7.5</v>
      </c>
      <c r="AP14" s="13">
        <f t="shared" si="10"/>
        <v>-7.5</v>
      </c>
      <c r="AQ14" s="13">
        <f t="shared" si="10"/>
        <v>-7.5</v>
      </c>
      <c r="AR14" s="13">
        <f t="shared" si="10"/>
        <v>-7.5</v>
      </c>
      <c r="AS14" s="13">
        <f t="shared" si="10"/>
        <v>-7.5</v>
      </c>
      <c r="AT14" s="13">
        <f t="shared" si="10"/>
        <v>-7.5</v>
      </c>
      <c r="AU14" s="13">
        <f t="shared" si="10"/>
        <v>-7.5</v>
      </c>
      <c r="AV14" s="13">
        <f t="shared" si="10"/>
        <v>-7.5</v>
      </c>
      <c r="AW14" s="13">
        <f t="shared" ref="AW14:CB14" si="11">LOOKUP(AW6,$B$6:$B$105,$D$6:$D$105)</f>
        <v>-7.5</v>
      </c>
      <c r="AX14" s="13">
        <f t="shared" si="11"/>
        <v>-7.5</v>
      </c>
      <c r="AY14" s="13">
        <f t="shared" si="11"/>
        <v>-7.5</v>
      </c>
      <c r="AZ14" s="13">
        <f t="shared" si="11"/>
        <v>-7.5</v>
      </c>
      <c r="BA14" s="13">
        <f t="shared" si="11"/>
        <v>-7.5</v>
      </c>
      <c r="BB14" s="13">
        <f t="shared" si="11"/>
        <v>-7.5</v>
      </c>
      <c r="BC14" s="13">
        <f t="shared" si="11"/>
        <v>0</v>
      </c>
      <c r="BD14" s="13">
        <f t="shared" si="11"/>
        <v>0</v>
      </c>
      <c r="BE14" s="13">
        <f t="shared" si="11"/>
        <v>0</v>
      </c>
      <c r="BF14" s="13">
        <f t="shared" si="11"/>
        <v>0</v>
      </c>
      <c r="BG14" s="13">
        <f t="shared" si="11"/>
        <v>0</v>
      </c>
      <c r="BH14" s="13">
        <f t="shared" si="11"/>
        <v>0</v>
      </c>
      <c r="BI14" s="13">
        <f t="shared" si="11"/>
        <v>0</v>
      </c>
      <c r="BJ14" s="13">
        <f t="shared" si="11"/>
        <v>0</v>
      </c>
      <c r="BK14" s="13">
        <f t="shared" si="11"/>
        <v>0</v>
      </c>
      <c r="BL14" s="13">
        <f t="shared" si="11"/>
        <v>0</v>
      </c>
      <c r="BM14" s="13">
        <f t="shared" si="11"/>
        <v>0</v>
      </c>
      <c r="BN14" s="13">
        <f t="shared" si="11"/>
        <v>0</v>
      </c>
      <c r="BO14" s="13">
        <f t="shared" si="11"/>
        <v>0</v>
      </c>
      <c r="BP14" s="13">
        <f t="shared" si="11"/>
        <v>0</v>
      </c>
      <c r="BQ14" s="13">
        <f t="shared" si="11"/>
        <v>0</v>
      </c>
      <c r="BR14" s="13">
        <f t="shared" si="11"/>
        <v>0</v>
      </c>
      <c r="BS14" s="13">
        <f t="shared" si="11"/>
        <v>0</v>
      </c>
      <c r="BT14" s="13">
        <f t="shared" si="11"/>
        <v>0</v>
      </c>
      <c r="BU14" s="13">
        <f t="shared" si="11"/>
        <v>0</v>
      </c>
      <c r="BV14" s="13">
        <f t="shared" si="11"/>
        <v>7.5</v>
      </c>
      <c r="BW14" s="13">
        <f t="shared" si="11"/>
        <v>7.5</v>
      </c>
      <c r="BX14" s="13">
        <f t="shared" si="11"/>
        <v>7.5</v>
      </c>
      <c r="BY14" s="13">
        <f t="shared" si="11"/>
        <v>7.5</v>
      </c>
      <c r="BZ14" s="13">
        <f t="shared" si="11"/>
        <v>7.5</v>
      </c>
      <c r="CA14" s="13">
        <f t="shared" si="11"/>
        <v>7.5</v>
      </c>
      <c r="CB14" s="13">
        <f t="shared" si="11"/>
        <v>7.5</v>
      </c>
      <c r="CC14" s="13">
        <f t="shared" ref="CC14:CN14" si="12">LOOKUP(CC6,$B$6:$B$105,$D$6:$D$105)</f>
        <v>7.5</v>
      </c>
      <c r="CD14" s="13">
        <f t="shared" si="12"/>
        <v>7.5</v>
      </c>
      <c r="CE14" s="13">
        <f t="shared" si="12"/>
        <v>7.5</v>
      </c>
      <c r="CF14" s="13">
        <f t="shared" si="12"/>
        <v>7.5</v>
      </c>
      <c r="CG14" s="13">
        <f t="shared" si="12"/>
        <v>7.5</v>
      </c>
      <c r="CH14" s="13">
        <f t="shared" si="12"/>
        <v>7.5</v>
      </c>
      <c r="CI14" s="13">
        <f t="shared" si="12"/>
        <v>7.5</v>
      </c>
      <c r="CJ14" s="13">
        <f t="shared" si="12"/>
        <v>7.5</v>
      </c>
      <c r="CK14" s="13">
        <f t="shared" si="12"/>
        <v>7.5</v>
      </c>
      <c r="CL14" s="13">
        <f t="shared" si="12"/>
        <v>7.5</v>
      </c>
      <c r="CM14" s="13">
        <f t="shared" si="12"/>
        <v>7.5</v>
      </c>
      <c r="CN14" s="13">
        <f t="shared" si="12"/>
        <v>7.5</v>
      </c>
    </row>
    <row r="15" spans="1:92" ht="18.75" customHeight="1" x14ac:dyDescent="0.15">
      <c r="A15" s="3">
        <v>10</v>
      </c>
      <c r="B15" s="7">
        <v>10</v>
      </c>
      <c r="C15" s="7">
        <v>39</v>
      </c>
      <c r="D15" s="7">
        <v>-15</v>
      </c>
      <c r="E15" s="8">
        <v>3.0251296959953353</v>
      </c>
      <c r="F15" s="8">
        <v>-19.51780713050422</v>
      </c>
      <c r="G15" s="7"/>
      <c r="H15" s="7">
        <v>-125</v>
      </c>
      <c r="I15" s="3">
        <f t="shared" si="0"/>
        <v>2439.7258913130277</v>
      </c>
      <c r="N15" s="21"/>
      <c r="O15" s="20">
        <v>3</v>
      </c>
      <c r="P15" s="3" t="s">
        <v>18</v>
      </c>
      <c r="Q15" s="13">
        <f t="shared" ref="Q15:AV15" si="13">LOOKUP(Q7,$B$6:$B$105,$C$6:$C$105)</f>
        <v>3.5</v>
      </c>
      <c r="R15" s="13">
        <f t="shared" si="13"/>
        <v>7.5</v>
      </c>
      <c r="S15" s="13">
        <f t="shared" si="13"/>
        <v>11.5</v>
      </c>
      <c r="T15" s="13">
        <f t="shared" si="13"/>
        <v>15.5</v>
      </c>
      <c r="U15" s="13">
        <f t="shared" si="13"/>
        <v>19.5</v>
      </c>
      <c r="V15" s="13">
        <f t="shared" si="13"/>
        <v>24</v>
      </c>
      <c r="W15" s="13">
        <f t="shared" si="13"/>
        <v>29</v>
      </c>
      <c r="X15" s="13">
        <f t="shared" si="13"/>
        <v>34</v>
      </c>
      <c r="Y15" s="13">
        <f t="shared" si="13"/>
        <v>39</v>
      </c>
      <c r="Z15" s="13">
        <f t="shared" si="13"/>
        <v>44</v>
      </c>
      <c r="AA15" s="13">
        <f t="shared" si="13"/>
        <v>49</v>
      </c>
      <c r="AB15" s="13">
        <f t="shared" si="13"/>
        <v>55</v>
      </c>
      <c r="AC15" s="13">
        <f t="shared" si="13"/>
        <v>61</v>
      </c>
      <c r="AD15" s="13">
        <f t="shared" si="13"/>
        <v>67.5</v>
      </c>
      <c r="AE15" s="13">
        <f t="shared" si="13"/>
        <v>74</v>
      </c>
      <c r="AF15" s="13">
        <f t="shared" si="13"/>
        <v>80.5</v>
      </c>
      <c r="AG15" s="13">
        <f t="shared" si="13"/>
        <v>87</v>
      </c>
      <c r="AH15" s="13">
        <f t="shared" si="13"/>
        <v>93.5</v>
      </c>
      <c r="AI15" s="13">
        <f t="shared" si="13"/>
        <v>100</v>
      </c>
      <c r="AJ15" s="13">
        <f t="shared" si="13"/>
        <v>3.5</v>
      </c>
      <c r="AK15" s="13">
        <f t="shared" si="13"/>
        <v>7.5</v>
      </c>
      <c r="AL15" s="13">
        <f t="shared" si="13"/>
        <v>11.5</v>
      </c>
      <c r="AM15" s="13">
        <f t="shared" si="13"/>
        <v>15.5</v>
      </c>
      <c r="AN15" s="13">
        <f t="shared" si="13"/>
        <v>19.5</v>
      </c>
      <c r="AO15" s="13">
        <f t="shared" si="13"/>
        <v>24</v>
      </c>
      <c r="AP15" s="13">
        <f t="shared" si="13"/>
        <v>29</v>
      </c>
      <c r="AQ15" s="13">
        <f t="shared" si="13"/>
        <v>34</v>
      </c>
      <c r="AR15" s="13">
        <f t="shared" si="13"/>
        <v>39</v>
      </c>
      <c r="AS15" s="13">
        <f t="shared" si="13"/>
        <v>44</v>
      </c>
      <c r="AT15" s="13">
        <f t="shared" si="13"/>
        <v>49</v>
      </c>
      <c r="AU15" s="13">
        <f t="shared" si="13"/>
        <v>55</v>
      </c>
      <c r="AV15" s="13">
        <f t="shared" si="13"/>
        <v>61</v>
      </c>
      <c r="AW15" s="13">
        <f t="shared" ref="AW15:CB15" si="14">LOOKUP(AW7,$B$6:$B$105,$C$6:$C$105)</f>
        <v>67.5</v>
      </c>
      <c r="AX15" s="13">
        <f t="shared" si="14"/>
        <v>74</v>
      </c>
      <c r="AY15" s="13">
        <f t="shared" si="14"/>
        <v>80.5</v>
      </c>
      <c r="AZ15" s="13">
        <f t="shared" si="14"/>
        <v>87</v>
      </c>
      <c r="BA15" s="13">
        <f t="shared" si="14"/>
        <v>93.5</v>
      </c>
      <c r="BB15" s="13">
        <f t="shared" si="14"/>
        <v>100</v>
      </c>
      <c r="BC15" s="13">
        <f t="shared" si="14"/>
        <v>3.5</v>
      </c>
      <c r="BD15" s="13">
        <f t="shared" si="14"/>
        <v>7.5</v>
      </c>
      <c r="BE15" s="13">
        <f t="shared" si="14"/>
        <v>11.5</v>
      </c>
      <c r="BF15" s="13">
        <f t="shared" si="14"/>
        <v>15.5</v>
      </c>
      <c r="BG15" s="13">
        <f t="shared" si="14"/>
        <v>19.5</v>
      </c>
      <c r="BH15" s="13">
        <f t="shared" si="14"/>
        <v>24</v>
      </c>
      <c r="BI15" s="13">
        <f t="shared" si="14"/>
        <v>29</v>
      </c>
      <c r="BJ15" s="13">
        <f t="shared" si="14"/>
        <v>34</v>
      </c>
      <c r="BK15" s="13">
        <f t="shared" si="14"/>
        <v>39</v>
      </c>
      <c r="BL15" s="13">
        <f t="shared" si="14"/>
        <v>44</v>
      </c>
      <c r="BM15" s="13">
        <f t="shared" si="14"/>
        <v>49</v>
      </c>
      <c r="BN15" s="13">
        <f t="shared" si="14"/>
        <v>55</v>
      </c>
      <c r="BO15" s="13">
        <f t="shared" si="14"/>
        <v>61</v>
      </c>
      <c r="BP15" s="13">
        <f t="shared" si="14"/>
        <v>67.5</v>
      </c>
      <c r="BQ15" s="13">
        <f t="shared" si="14"/>
        <v>74</v>
      </c>
      <c r="BR15" s="13">
        <f t="shared" si="14"/>
        <v>80.5</v>
      </c>
      <c r="BS15" s="13">
        <f t="shared" si="14"/>
        <v>87</v>
      </c>
      <c r="BT15" s="13">
        <f t="shared" si="14"/>
        <v>93.5</v>
      </c>
      <c r="BU15" s="13">
        <f t="shared" si="14"/>
        <v>100</v>
      </c>
      <c r="BV15" s="13">
        <f t="shared" si="14"/>
        <v>3.5</v>
      </c>
      <c r="BW15" s="13">
        <f t="shared" si="14"/>
        <v>7.5</v>
      </c>
      <c r="BX15" s="13">
        <f t="shared" si="14"/>
        <v>11.5</v>
      </c>
      <c r="BY15" s="13">
        <f t="shared" si="14"/>
        <v>15.5</v>
      </c>
      <c r="BZ15" s="13">
        <f t="shared" si="14"/>
        <v>19.5</v>
      </c>
      <c r="CA15" s="13">
        <f t="shared" si="14"/>
        <v>24</v>
      </c>
      <c r="CB15" s="13">
        <f t="shared" si="14"/>
        <v>29</v>
      </c>
      <c r="CC15" s="13">
        <f t="shared" ref="CC15:CN15" si="15">LOOKUP(CC7,$B$6:$B$105,$C$6:$C$105)</f>
        <v>34</v>
      </c>
      <c r="CD15" s="13">
        <f t="shared" si="15"/>
        <v>39</v>
      </c>
      <c r="CE15" s="13">
        <f t="shared" si="15"/>
        <v>44</v>
      </c>
      <c r="CF15" s="13">
        <f t="shared" si="15"/>
        <v>49</v>
      </c>
      <c r="CG15" s="13">
        <f t="shared" si="15"/>
        <v>55</v>
      </c>
      <c r="CH15" s="13">
        <f t="shared" si="15"/>
        <v>61</v>
      </c>
      <c r="CI15" s="13">
        <f t="shared" si="15"/>
        <v>67.5</v>
      </c>
      <c r="CJ15" s="13">
        <f t="shared" si="15"/>
        <v>74</v>
      </c>
      <c r="CK15" s="13">
        <f t="shared" si="15"/>
        <v>80.5</v>
      </c>
      <c r="CL15" s="13">
        <f t="shared" si="15"/>
        <v>87</v>
      </c>
      <c r="CM15" s="13">
        <f t="shared" si="15"/>
        <v>93.5</v>
      </c>
      <c r="CN15" s="13">
        <f t="shared" si="15"/>
        <v>100</v>
      </c>
    </row>
    <row r="16" spans="1:92" ht="18.75" customHeight="1" x14ac:dyDescent="0.15">
      <c r="A16" s="3">
        <v>11</v>
      </c>
      <c r="B16" s="7">
        <v>11</v>
      </c>
      <c r="C16" s="7">
        <v>44</v>
      </c>
      <c r="D16" s="7">
        <v>-15</v>
      </c>
      <c r="E16" s="8">
        <v>3.3622649567753986</v>
      </c>
      <c r="F16" s="8">
        <v>-18.407966982982977</v>
      </c>
      <c r="G16" s="7"/>
      <c r="H16" s="7">
        <v>-125</v>
      </c>
      <c r="I16" s="3">
        <f t="shared" si="0"/>
        <v>2300.995872872872</v>
      </c>
      <c r="N16" s="21"/>
      <c r="O16" s="19"/>
      <c r="P16" s="3" t="s">
        <v>19</v>
      </c>
      <c r="Q16" s="13">
        <f t="shared" ref="Q16:AV16" si="16">LOOKUP(Q7,$B$6:$B$105,$D$6:$D$105)</f>
        <v>-7.5</v>
      </c>
      <c r="R16" s="13">
        <f t="shared" si="16"/>
        <v>-7.5</v>
      </c>
      <c r="S16" s="13">
        <f t="shared" si="16"/>
        <v>-7.5</v>
      </c>
      <c r="T16" s="13">
        <f t="shared" si="16"/>
        <v>-7.5</v>
      </c>
      <c r="U16" s="13">
        <f t="shared" si="16"/>
        <v>-7.5</v>
      </c>
      <c r="V16" s="13">
        <f t="shared" si="16"/>
        <v>-7.5</v>
      </c>
      <c r="W16" s="13">
        <f t="shared" si="16"/>
        <v>-7.5</v>
      </c>
      <c r="X16" s="13">
        <f t="shared" si="16"/>
        <v>-7.5</v>
      </c>
      <c r="Y16" s="13">
        <f t="shared" si="16"/>
        <v>-7.5</v>
      </c>
      <c r="Z16" s="13">
        <f t="shared" si="16"/>
        <v>-7.5</v>
      </c>
      <c r="AA16" s="13">
        <f t="shared" si="16"/>
        <v>-7.5</v>
      </c>
      <c r="AB16" s="13">
        <f t="shared" si="16"/>
        <v>-7.5</v>
      </c>
      <c r="AC16" s="13">
        <f t="shared" si="16"/>
        <v>-7.5</v>
      </c>
      <c r="AD16" s="13">
        <f t="shared" si="16"/>
        <v>-7.5</v>
      </c>
      <c r="AE16" s="13">
        <f t="shared" si="16"/>
        <v>-7.5</v>
      </c>
      <c r="AF16" s="13">
        <f t="shared" si="16"/>
        <v>-7.5</v>
      </c>
      <c r="AG16" s="13">
        <f t="shared" si="16"/>
        <v>-7.5</v>
      </c>
      <c r="AH16" s="13">
        <f t="shared" si="16"/>
        <v>-7.5</v>
      </c>
      <c r="AI16" s="13">
        <f t="shared" si="16"/>
        <v>-7.5</v>
      </c>
      <c r="AJ16" s="13">
        <f t="shared" si="16"/>
        <v>0</v>
      </c>
      <c r="AK16" s="13">
        <f t="shared" si="16"/>
        <v>0</v>
      </c>
      <c r="AL16" s="13">
        <f t="shared" si="16"/>
        <v>0</v>
      </c>
      <c r="AM16" s="13">
        <f t="shared" si="16"/>
        <v>0</v>
      </c>
      <c r="AN16" s="13">
        <f t="shared" si="16"/>
        <v>0</v>
      </c>
      <c r="AO16" s="13">
        <f t="shared" si="16"/>
        <v>0</v>
      </c>
      <c r="AP16" s="13">
        <f t="shared" si="16"/>
        <v>0</v>
      </c>
      <c r="AQ16" s="13">
        <f t="shared" si="16"/>
        <v>0</v>
      </c>
      <c r="AR16" s="13">
        <f t="shared" si="16"/>
        <v>0</v>
      </c>
      <c r="AS16" s="13">
        <f t="shared" si="16"/>
        <v>0</v>
      </c>
      <c r="AT16" s="13">
        <f t="shared" si="16"/>
        <v>0</v>
      </c>
      <c r="AU16" s="13">
        <f t="shared" si="16"/>
        <v>0</v>
      </c>
      <c r="AV16" s="13">
        <f t="shared" si="16"/>
        <v>0</v>
      </c>
      <c r="AW16" s="13">
        <f t="shared" ref="AW16:CB16" si="17">LOOKUP(AW7,$B$6:$B$105,$D$6:$D$105)</f>
        <v>0</v>
      </c>
      <c r="AX16" s="13">
        <f t="shared" si="17"/>
        <v>0</v>
      </c>
      <c r="AY16" s="13">
        <f t="shared" si="17"/>
        <v>0</v>
      </c>
      <c r="AZ16" s="13">
        <f t="shared" si="17"/>
        <v>0</v>
      </c>
      <c r="BA16" s="13">
        <f t="shared" si="17"/>
        <v>0</v>
      </c>
      <c r="BB16" s="13">
        <f t="shared" si="17"/>
        <v>0</v>
      </c>
      <c r="BC16" s="13">
        <f t="shared" si="17"/>
        <v>7.5</v>
      </c>
      <c r="BD16" s="13">
        <f t="shared" si="17"/>
        <v>7.5</v>
      </c>
      <c r="BE16" s="13">
        <f t="shared" si="17"/>
        <v>7.5</v>
      </c>
      <c r="BF16" s="13">
        <f t="shared" si="17"/>
        <v>7.5</v>
      </c>
      <c r="BG16" s="13">
        <f t="shared" si="17"/>
        <v>7.5</v>
      </c>
      <c r="BH16" s="13">
        <f t="shared" si="17"/>
        <v>7.5</v>
      </c>
      <c r="BI16" s="13">
        <f t="shared" si="17"/>
        <v>7.5</v>
      </c>
      <c r="BJ16" s="13">
        <f t="shared" si="17"/>
        <v>7.5</v>
      </c>
      <c r="BK16" s="13">
        <f t="shared" si="17"/>
        <v>7.5</v>
      </c>
      <c r="BL16" s="13">
        <f t="shared" si="17"/>
        <v>7.5</v>
      </c>
      <c r="BM16" s="13">
        <f t="shared" si="17"/>
        <v>7.5</v>
      </c>
      <c r="BN16" s="13">
        <f t="shared" si="17"/>
        <v>7.5</v>
      </c>
      <c r="BO16" s="13">
        <f t="shared" si="17"/>
        <v>7.5</v>
      </c>
      <c r="BP16" s="13">
        <f t="shared" si="17"/>
        <v>7.5</v>
      </c>
      <c r="BQ16" s="13">
        <f t="shared" si="17"/>
        <v>7.5</v>
      </c>
      <c r="BR16" s="13">
        <f t="shared" si="17"/>
        <v>7.5</v>
      </c>
      <c r="BS16" s="13">
        <f t="shared" si="17"/>
        <v>7.5</v>
      </c>
      <c r="BT16" s="13">
        <f t="shared" si="17"/>
        <v>7.5</v>
      </c>
      <c r="BU16" s="13">
        <f t="shared" si="17"/>
        <v>7.5</v>
      </c>
      <c r="BV16" s="13">
        <f t="shared" si="17"/>
        <v>15</v>
      </c>
      <c r="BW16" s="13">
        <f t="shared" si="17"/>
        <v>15</v>
      </c>
      <c r="BX16" s="13">
        <f t="shared" si="17"/>
        <v>15</v>
      </c>
      <c r="BY16" s="13">
        <f t="shared" si="17"/>
        <v>15</v>
      </c>
      <c r="BZ16" s="13">
        <f t="shared" si="17"/>
        <v>15</v>
      </c>
      <c r="CA16" s="13">
        <f t="shared" si="17"/>
        <v>15</v>
      </c>
      <c r="CB16" s="13">
        <f t="shared" si="17"/>
        <v>15</v>
      </c>
      <c r="CC16" s="13">
        <f t="shared" ref="CC16:CN16" si="18">LOOKUP(CC7,$B$6:$B$105,$D$6:$D$105)</f>
        <v>15</v>
      </c>
      <c r="CD16" s="13">
        <f t="shared" si="18"/>
        <v>15</v>
      </c>
      <c r="CE16" s="13">
        <f t="shared" si="18"/>
        <v>15</v>
      </c>
      <c r="CF16" s="13">
        <f t="shared" si="18"/>
        <v>15</v>
      </c>
      <c r="CG16" s="13">
        <f t="shared" si="18"/>
        <v>15</v>
      </c>
      <c r="CH16" s="13">
        <f t="shared" si="18"/>
        <v>15</v>
      </c>
      <c r="CI16" s="13">
        <f t="shared" si="18"/>
        <v>15</v>
      </c>
      <c r="CJ16" s="13">
        <f t="shared" si="18"/>
        <v>15</v>
      </c>
      <c r="CK16" s="13">
        <f t="shared" si="18"/>
        <v>15</v>
      </c>
      <c r="CL16" s="13">
        <f t="shared" si="18"/>
        <v>15</v>
      </c>
      <c r="CM16" s="13">
        <f t="shared" si="18"/>
        <v>15</v>
      </c>
      <c r="CN16" s="13">
        <f t="shared" si="18"/>
        <v>15</v>
      </c>
    </row>
    <row r="17" spans="1:92" ht="18.75" customHeight="1" x14ac:dyDescent="0.15">
      <c r="A17" s="3">
        <v>12</v>
      </c>
      <c r="B17" s="7">
        <v>12</v>
      </c>
      <c r="C17" s="7">
        <v>49</v>
      </c>
      <c r="D17" s="7">
        <v>-15</v>
      </c>
      <c r="E17" s="8">
        <v>3.6816850405150126</v>
      </c>
      <c r="F17" s="8">
        <v>-17.183428871336488</v>
      </c>
      <c r="G17" s="7"/>
      <c r="H17" s="7">
        <v>-137.5</v>
      </c>
      <c r="I17" s="3">
        <f t="shared" si="0"/>
        <v>2362.7214698087673</v>
      </c>
      <c r="N17" s="21"/>
      <c r="O17" s="20">
        <v>4</v>
      </c>
      <c r="P17" s="3" t="s">
        <v>20</v>
      </c>
      <c r="Q17" s="13">
        <f t="shared" ref="Q17:AV17" si="19">LOOKUP(Q8,$B$6:$B$105,$C$6:$C$105)</f>
        <v>0</v>
      </c>
      <c r="R17" s="13">
        <f t="shared" si="19"/>
        <v>3.5</v>
      </c>
      <c r="S17" s="13">
        <f t="shared" si="19"/>
        <v>7.5</v>
      </c>
      <c r="T17" s="13">
        <f t="shared" si="19"/>
        <v>11.5</v>
      </c>
      <c r="U17" s="13">
        <f t="shared" si="19"/>
        <v>15.5</v>
      </c>
      <c r="V17" s="13">
        <f t="shared" si="19"/>
        <v>19.5</v>
      </c>
      <c r="W17" s="13">
        <f t="shared" si="19"/>
        <v>24</v>
      </c>
      <c r="X17" s="13">
        <f t="shared" si="19"/>
        <v>29</v>
      </c>
      <c r="Y17" s="13">
        <f t="shared" si="19"/>
        <v>34</v>
      </c>
      <c r="Z17" s="13">
        <f t="shared" si="19"/>
        <v>39</v>
      </c>
      <c r="AA17" s="13">
        <f t="shared" si="19"/>
        <v>44</v>
      </c>
      <c r="AB17" s="13">
        <f t="shared" si="19"/>
        <v>49</v>
      </c>
      <c r="AC17" s="13">
        <f t="shared" si="19"/>
        <v>55</v>
      </c>
      <c r="AD17" s="13">
        <f t="shared" si="19"/>
        <v>61</v>
      </c>
      <c r="AE17" s="13">
        <f t="shared" si="19"/>
        <v>67.5</v>
      </c>
      <c r="AF17" s="13">
        <f t="shared" si="19"/>
        <v>74</v>
      </c>
      <c r="AG17" s="13">
        <f t="shared" si="19"/>
        <v>80.5</v>
      </c>
      <c r="AH17" s="13">
        <f t="shared" si="19"/>
        <v>87</v>
      </c>
      <c r="AI17" s="13">
        <f t="shared" si="19"/>
        <v>93.5</v>
      </c>
      <c r="AJ17" s="13">
        <f t="shared" si="19"/>
        <v>0</v>
      </c>
      <c r="AK17" s="13">
        <f t="shared" si="19"/>
        <v>3.5</v>
      </c>
      <c r="AL17" s="13">
        <f t="shared" si="19"/>
        <v>7.5</v>
      </c>
      <c r="AM17" s="13">
        <f t="shared" si="19"/>
        <v>11.5</v>
      </c>
      <c r="AN17" s="13">
        <f t="shared" si="19"/>
        <v>15.5</v>
      </c>
      <c r="AO17" s="13">
        <f t="shared" si="19"/>
        <v>19.5</v>
      </c>
      <c r="AP17" s="13">
        <f t="shared" si="19"/>
        <v>24</v>
      </c>
      <c r="AQ17" s="13">
        <f t="shared" si="19"/>
        <v>29</v>
      </c>
      <c r="AR17" s="13">
        <f t="shared" si="19"/>
        <v>34</v>
      </c>
      <c r="AS17" s="13">
        <f t="shared" si="19"/>
        <v>39</v>
      </c>
      <c r="AT17" s="13">
        <f t="shared" si="19"/>
        <v>44</v>
      </c>
      <c r="AU17" s="13">
        <f t="shared" si="19"/>
        <v>49</v>
      </c>
      <c r="AV17" s="13">
        <f t="shared" si="19"/>
        <v>55</v>
      </c>
      <c r="AW17" s="13">
        <f t="shared" ref="AW17:CB17" si="20">LOOKUP(AW8,$B$6:$B$105,$C$6:$C$105)</f>
        <v>61</v>
      </c>
      <c r="AX17" s="13">
        <f t="shared" si="20"/>
        <v>67.5</v>
      </c>
      <c r="AY17" s="13">
        <f t="shared" si="20"/>
        <v>74</v>
      </c>
      <c r="AZ17" s="13">
        <f t="shared" si="20"/>
        <v>80.5</v>
      </c>
      <c r="BA17" s="13">
        <f t="shared" si="20"/>
        <v>87</v>
      </c>
      <c r="BB17" s="13">
        <f t="shared" si="20"/>
        <v>93.5</v>
      </c>
      <c r="BC17" s="13">
        <f t="shared" si="20"/>
        <v>0</v>
      </c>
      <c r="BD17" s="13">
        <f t="shared" si="20"/>
        <v>3.5</v>
      </c>
      <c r="BE17" s="13">
        <f t="shared" si="20"/>
        <v>7.5</v>
      </c>
      <c r="BF17" s="13">
        <f t="shared" si="20"/>
        <v>11.5</v>
      </c>
      <c r="BG17" s="13">
        <f t="shared" si="20"/>
        <v>15.5</v>
      </c>
      <c r="BH17" s="13">
        <f t="shared" si="20"/>
        <v>19.5</v>
      </c>
      <c r="BI17" s="13">
        <f t="shared" si="20"/>
        <v>24</v>
      </c>
      <c r="BJ17" s="13">
        <f t="shared" si="20"/>
        <v>29</v>
      </c>
      <c r="BK17" s="13">
        <f t="shared" si="20"/>
        <v>34</v>
      </c>
      <c r="BL17" s="13">
        <f t="shared" si="20"/>
        <v>39</v>
      </c>
      <c r="BM17" s="13">
        <f t="shared" si="20"/>
        <v>44</v>
      </c>
      <c r="BN17" s="13">
        <f t="shared" si="20"/>
        <v>49</v>
      </c>
      <c r="BO17" s="13">
        <f t="shared" si="20"/>
        <v>55</v>
      </c>
      <c r="BP17" s="13">
        <f t="shared" si="20"/>
        <v>61</v>
      </c>
      <c r="BQ17" s="13">
        <f t="shared" si="20"/>
        <v>67.5</v>
      </c>
      <c r="BR17" s="13">
        <f t="shared" si="20"/>
        <v>74</v>
      </c>
      <c r="BS17" s="13">
        <f t="shared" si="20"/>
        <v>80.5</v>
      </c>
      <c r="BT17" s="13">
        <f t="shared" si="20"/>
        <v>87</v>
      </c>
      <c r="BU17" s="13">
        <f t="shared" si="20"/>
        <v>93.5</v>
      </c>
      <c r="BV17" s="13">
        <f t="shared" si="20"/>
        <v>0</v>
      </c>
      <c r="BW17" s="13">
        <f t="shared" si="20"/>
        <v>3.5</v>
      </c>
      <c r="BX17" s="13">
        <f t="shared" si="20"/>
        <v>7.5</v>
      </c>
      <c r="BY17" s="13">
        <f t="shared" si="20"/>
        <v>11.5</v>
      </c>
      <c r="BZ17" s="13">
        <f t="shared" si="20"/>
        <v>15.5</v>
      </c>
      <c r="CA17" s="13">
        <f t="shared" si="20"/>
        <v>19.5</v>
      </c>
      <c r="CB17" s="13">
        <f t="shared" si="20"/>
        <v>24</v>
      </c>
      <c r="CC17" s="13">
        <f t="shared" ref="CC17:CN17" si="21">LOOKUP(CC8,$B$6:$B$105,$C$6:$C$105)</f>
        <v>29</v>
      </c>
      <c r="CD17" s="13">
        <f t="shared" si="21"/>
        <v>34</v>
      </c>
      <c r="CE17" s="13">
        <f t="shared" si="21"/>
        <v>39</v>
      </c>
      <c r="CF17" s="13">
        <f t="shared" si="21"/>
        <v>44</v>
      </c>
      <c r="CG17" s="13">
        <f t="shared" si="21"/>
        <v>49</v>
      </c>
      <c r="CH17" s="13">
        <f t="shared" si="21"/>
        <v>55</v>
      </c>
      <c r="CI17" s="13">
        <f t="shared" si="21"/>
        <v>61</v>
      </c>
      <c r="CJ17" s="13">
        <f t="shared" si="21"/>
        <v>67.5</v>
      </c>
      <c r="CK17" s="13">
        <f t="shared" si="21"/>
        <v>74</v>
      </c>
      <c r="CL17" s="13">
        <f t="shared" si="21"/>
        <v>80.5</v>
      </c>
      <c r="CM17" s="13">
        <f t="shared" si="21"/>
        <v>87</v>
      </c>
      <c r="CN17" s="13">
        <f t="shared" si="21"/>
        <v>93.5</v>
      </c>
    </row>
    <row r="18" spans="1:92" ht="18.75" customHeight="1" x14ac:dyDescent="0.15">
      <c r="A18" s="3">
        <v>13</v>
      </c>
      <c r="B18" s="7">
        <v>13</v>
      </c>
      <c r="C18" s="7">
        <v>55</v>
      </c>
      <c r="D18" s="7">
        <v>-15</v>
      </c>
      <c r="E18" s="8">
        <v>4.0354715711346927</v>
      </c>
      <c r="F18" s="8">
        <v>-15.571686151962549</v>
      </c>
      <c r="G18" s="7"/>
      <c r="H18" s="7">
        <v>-150</v>
      </c>
      <c r="I18" s="3">
        <f t="shared" si="0"/>
        <v>2335.7529227943824</v>
      </c>
      <c r="N18" s="19"/>
      <c r="O18" s="19"/>
      <c r="P18" s="3" t="s">
        <v>21</v>
      </c>
      <c r="Q18" s="13">
        <f t="shared" ref="Q18:AV18" si="22">LOOKUP(Q8,$B$6:$B$105,$D$6:$D$105)</f>
        <v>-7.5</v>
      </c>
      <c r="R18" s="13">
        <f t="shared" si="22"/>
        <v>-7.5</v>
      </c>
      <c r="S18" s="13">
        <f t="shared" si="22"/>
        <v>-7.5</v>
      </c>
      <c r="T18" s="13">
        <f t="shared" si="22"/>
        <v>-7.5</v>
      </c>
      <c r="U18" s="13">
        <f t="shared" si="22"/>
        <v>-7.5</v>
      </c>
      <c r="V18" s="13">
        <f t="shared" si="22"/>
        <v>-7.5</v>
      </c>
      <c r="W18" s="13">
        <f t="shared" si="22"/>
        <v>-7.5</v>
      </c>
      <c r="X18" s="13">
        <f t="shared" si="22"/>
        <v>-7.5</v>
      </c>
      <c r="Y18" s="13">
        <f t="shared" si="22"/>
        <v>-7.5</v>
      </c>
      <c r="Z18" s="13">
        <f t="shared" si="22"/>
        <v>-7.5</v>
      </c>
      <c r="AA18" s="13">
        <f t="shared" si="22"/>
        <v>-7.5</v>
      </c>
      <c r="AB18" s="13">
        <f t="shared" si="22"/>
        <v>-7.5</v>
      </c>
      <c r="AC18" s="13">
        <f t="shared" si="22"/>
        <v>-7.5</v>
      </c>
      <c r="AD18" s="13">
        <f t="shared" si="22"/>
        <v>-7.5</v>
      </c>
      <c r="AE18" s="13">
        <f t="shared" si="22"/>
        <v>-7.5</v>
      </c>
      <c r="AF18" s="13">
        <f t="shared" si="22"/>
        <v>-7.5</v>
      </c>
      <c r="AG18" s="13">
        <f t="shared" si="22"/>
        <v>-7.5</v>
      </c>
      <c r="AH18" s="13">
        <f t="shared" si="22"/>
        <v>-7.5</v>
      </c>
      <c r="AI18" s="13">
        <f t="shared" si="22"/>
        <v>-7.5</v>
      </c>
      <c r="AJ18" s="13">
        <f t="shared" si="22"/>
        <v>0</v>
      </c>
      <c r="AK18" s="13">
        <f t="shared" si="22"/>
        <v>0</v>
      </c>
      <c r="AL18" s="13">
        <f t="shared" si="22"/>
        <v>0</v>
      </c>
      <c r="AM18" s="13">
        <f t="shared" si="22"/>
        <v>0</v>
      </c>
      <c r="AN18" s="13">
        <f t="shared" si="22"/>
        <v>0</v>
      </c>
      <c r="AO18" s="13">
        <f t="shared" si="22"/>
        <v>0</v>
      </c>
      <c r="AP18" s="13">
        <f t="shared" si="22"/>
        <v>0</v>
      </c>
      <c r="AQ18" s="13">
        <f t="shared" si="22"/>
        <v>0</v>
      </c>
      <c r="AR18" s="13">
        <f t="shared" si="22"/>
        <v>0</v>
      </c>
      <c r="AS18" s="13">
        <f t="shared" si="22"/>
        <v>0</v>
      </c>
      <c r="AT18" s="13">
        <f t="shared" si="22"/>
        <v>0</v>
      </c>
      <c r="AU18" s="13">
        <f t="shared" si="22"/>
        <v>0</v>
      </c>
      <c r="AV18" s="13">
        <f t="shared" si="22"/>
        <v>0</v>
      </c>
      <c r="AW18" s="13">
        <f t="shared" ref="AW18:CB18" si="23">LOOKUP(AW8,$B$6:$B$105,$D$6:$D$105)</f>
        <v>0</v>
      </c>
      <c r="AX18" s="13">
        <f t="shared" si="23"/>
        <v>0</v>
      </c>
      <c r="AY18" s="13">
        <f t="shared" si="23"/>
        <v>0</v>
      </c>
      <c r="AZ18" s="13">
        <f t="shared" si="23"/>
        <v>0</v>
      </c>
      <c r="BA18" s="13">
        <f t="shared" si="23"/>
        <v>0</v>
      </c>
      <c r="BB18" s="13">
        <f t="shared" si="23"/>
        <v>0</v>
      </c>
      <c r="BC18" s="13">
        <f t="shared" si="23"/>
        <v>7.5</v>
      </c>
      <c r="BD18" s="13">
        <f t="shared" si="23"/>
        <v>7.5</v>
      </c>
      <c r="BE18" s="13">
        <f t="shared" si="23"/>
        <v>7.5</v>
      </c>
      <c r="BF18" s="13">
        <f t="shared" si="23"/>
        <v>7.5</v>
      </c>
      <c r="BG18" s="13">
        <f t="shared" si="23"/>
        <v>7.5</v>
      </c>
      <c r="BH18" s="13">
        <f t="shared" si="23"/>
        <v>7.5</v>
      </c>
      <c r="BI18" s="13">
        <f t="shared" si="23"/>
        <v>7.5</v>
      </c>
      <c r="BJ18" s="13">
        <f t="shared" si="23"/>
        <v>7.5</v>
      </c>
      <c r="BK18" s="13">
        <f t="shared" si="23"/>
        <v>7.5</v>
      </c>
      <c r="BL18" s="13">
        <f t="shared" si="23"/>
        <v>7.5</v>
      </c>
      <c r="BM18" s="13">
        <f t="shared" si="23"/>
        <v>7.5</v>
      </c>
      <c r="BN18" s="13">
        <f t="shared" si="23"/>
        <v>7.5</v>
      </c>
      <c r="BO18" s="13">
        <f t="shared" si="23"/>
        <v>7.5</v>
      </c>
      <c r="BP18" s="13">
        <f t="shared" si="23"/>
        <v>7.5</v>
      </c>
      <c r="BQ18" s="13">
        <f t="shared" si="23"/>
        <v>7.5</v>
      </c>
      <c r="BR18" s="13">
        <f t="shared" si="23"/>
        <v>7.5</v>
      </c>
      <c r="BS18" s="13">
        <f t="shared" si="23"/>
        <v>7.5</v>
      </c>
      <c r="BT18" s="13">
        <f t="shared" si="23"/>
        <v>7.5</v>
      </c>
      <c r="BU18" s="13">
        <f t="shared" si="23"/>
        <v>7.5</v>
      </c>
      <c r="BV18" s="13">
        <f t="shared" si="23"/>
        <v>15</v>
      </c>
      <c r="BW18" s="13">
        <f t="shared" si="23"/>
        <v>15</v>
      </c>
      <c r="BX18" s="13">
        <f t="shared" si="23"/>
        <v>15</v>
      </c>
      <c r="BY18" s="13">
        <f t="shared" si="23"/>
        <v>15</v>
      </c>
      <c r="BZ18" s="13">
        <f t="shared" si="23"/>
        <v>15</v>
      </c>
      <c r="CA18" s="13">
        <f t="shared" si="23"/>
        <v>15</v>
      </c>
      <c r="CB18" s="13">
        <f t="shared" si="23"/>
        <v>15</v>
      </c>
      <c r="CC18" s="13">
        <f t="shared" ref="CC18:CN18" si="24">LOOKUP(CC8,$B$6:$B$105,$D$6:$D$105)</f>
        <v>15</v>
      </c>
      <c r="CD18" s="13">
        <f t="shared" si="24"/>
        <v>15</v>
      </c>
      <c r="CE18" s="13">
        <f t="shared" si="24"/>
        <v>15</v>
      </c>
      <c r="CF18" s="13">
        <f t="shared" si="24"/>
        <v>15</v>
      </c>
      <c r="CG18" s="13">
        <f t="shared" si="24"/>
        <v>15</v>
      </c>
      <c r="CH18" s="13">
        <f t="shared" si="24"/>
        <v>15</v>
      </c>
      <c r="CI18" s="13">
        <f t="shared" si="24"/>
        <v>15</v>
      </c>
      <c r="CJ18" s="13">
        <f t="shared" si="24"/>
        <v>15</v>
      </c>
      <c r="CK18" s="13">
        <f t="shared" si="24"/>
        <v>15</v>
      </c>
      <c r="CL18" s="13">
        <f t="shared" si="24"/>
        <v>15</v>
      </c>
      <c r="CM18" s="13">
        <f t="shared" si="24"/>
        <v>15</v>
      </c>
      <c r="CN18" s="13">
        <f t="shared" si="24"/>
        <v>15</v>
      </c>
    </row>
    <row r="19" spans="1:92" ht="18.75" customHeight="1" x14ac:dyDescent="0.15">
      <c r="A19" s="3">
        <v>14</v>
      </c>
      <c r="B19" s="7">
        <v>14</v>
      </c>
      <c r="C19" s="7">
        <v>61</v>
      </c>
      <c r="D19" s="7">
        <v>-15</v>
      </c>
      <c r="E19" s="8">
        <v>4.3575550201081557</v>
      </c>
      <c r="F19" s="8">
        <v>-13.817222792068696</v>
      </c>
      <c r="G19" s="7"/>
      <c r="H19" s="7">
        <v>-156.25</v>
      </c>
      <c r="I19" s="3">
        <f t="shared" si="0"/>
        <v>2158.9410612607339</v>
      </c>
      <c r="N19" s="22" t="s">
        <v>35</v>
      </c>
      <c r="O19" s="15"/>
      <c r="P19" s="16" t="s">
        <v>33</v>
      </c>
      <c r="Q19" s="13">
        <f>Q13-Q11</f>
        <v>3.5</v>
      </c>
      <c r="R19" s="13">
        <f t="shared" ref="R19:BD19" si="25">R13-R11</f>
        <v>4</v>
      </c>
      <c r="S19" s="13">
        <f t="shared" si="25"/>
        <v>4</v>
      </c>
      <c r="T19" s="13">
        <f t="shared" si="25"/>
        <v>4</v>
      </c>
      <c r="U19" s="13">
        <f t="shared" si="25"/>
        <v>4</v>
      </c>
      <c r="V19" s="13">
        <f t="shared" si="25"/>
        <v>4.5</v>
      </c>
      <c r="W19" s="13">
        <f t="shared" si="25"/>
        <v>5</v>
      </c>
      <c r="X19" s="13">
        <f t="shared" si="25"/>
        <v>5</v>
      </c>
      <c r="Y19" s="13">
        <f t="shared" si="25"/>
        <v>5</v>
      </c>
      <c r="Z19" s="13">
        <f t="shared" si="25"/>
        <v>5</v>
      </c>
      <c r="AA19" s="13">
        <f t="shared" si="25"/>
        <v>5</v>
      </c>
      <c r="AB19" s="13">
        <f t="shared" si="25"/>
        <v>6</v>
      </c>
      <c r="AC19" s="13">
        <f t="shared" si="25"/>
        <v>6</v>
      </c>
      <c r="AD19" s="13">
        <f t="shared" si="25"/>
        <v>6.5</v>
      </c>
      <c r="AE19" s="13">
        <f t="shared" si="25"/>
        <v>6.5</v>
      </c>
      <c r="AF19" s="13">
        <f t="shared" si="25"/>
        <v>6.5</v>
      </c>
      <c r="AG19" s="13">
        <f t="shared" si="25"/>
        <v>6.5</v>
      </c>
      <c r="AH19" s="13">
        <f t="shared" si="25"/>
        <v>6.5</v>
      </c>
      <c r="AI19" s="13">
        <f t="shared" si="25"/>
        <v>6.5</v>
      </c>
      <c r="AJ19" s="13">
        <f t="shared" si="25"/>
        <v>3.5</v>
      </c>
      <c r="AK19" s="13">
        <f t="shared" si="25"/>
        <v>4</v>
      </c>
      <c r="AL19" s="13">
        <f t="shared" si="25"/>
        <v>4</v>
      </c>
      <c r="AM19" s="13">
        <f t="shared" si="25"/>
        <v>4</v>
      </c>
      <c r="AN19" s="13">
        <f t="shared" si="25"/>
        <v>4</v>
      </c>
      <c r="AO19" s="13">
        <f t="shared" si="25"/>
        <v>4.5</v>
      </c>
      <c r="AP19" s="13">
        <f t="shared" si="25"/>
        <v>5</v>
      </c>
      <c r="AQ19" s="13">
        <f t="shared" si="25"/>
        <v>5</v>
      </c>
      <c r="AR19" s="13">
        <f t="shared" si="25"/>
        <v>5</v>
      </c>
      <c r="AS19" s="13">
        <f t="shared" si="25"/>
        <v>5</v>
      </c>
      <c r="AT19" s="13">
        <f t="shared" si="25"/>
        <v>5</v>
      </c>
      <c r="AU19" s="13">
        <f t="shared" si="25"/>
        <v>6</v>
      </c>
      <c r="AV19" s="13">
        <f t="shared" si="25"/>
        <v>6</v>
      </c>
      <c r="AW19" s="13">
        <f t="shared" si="25"/>
        <v>6.5</v>
      </c>
      <c r="AX19" s="13">
        <f t="shared" si="25"/>
        <v>6.5</v>
      </c>
      <c r="AY19" s="13">
        <f t="shared" si="25"/>
        <v>6.5</v>
      </c>
      <c r="AZ19" s="13">
        <f t="shared" si="25"/>
        <v>6.5</v>
      </c>
      <c r="BA19" s="13">
        <f t="shared" si="25"/>
        <v>6.5</v>
      </c>
      <c r="BB19" s="13">
        <f t="shared" si="25"/>
        <v>6.5</v>
      </c>
      <c r="BC19" s="13">
        <f t="shared" si="25"/>
        <v>3.5</v>
      </c>
      <c r="BD19" s="13">
        <f t="shared" si="25"/>
        <v>4</v>
      </c>
      <c r="BE19" s="13">
        <f t="shared" ref="BE19:BX19" si="26">BE13-BE11</f>
        <v>4</v>
      </c>
      <c r="BF19" s="13">
        <f t="shared" si="26"/>
        <v>4</v>
      </c>
      <c r="BG19" s="13">
        <f t="shared" si="26"/>
        <v>4</v>
      </c>
      <c r="BH19" s="13">
        <f t="shared" si="26"/>
        <v>4.5</v>
      </c>
      <c r="BI19" s="13">
        <f t="shared" si="26"/>
        <v>5</v>
      </c>
      <c r="BJ19" s="13">
        <f t="shared" si="26"/>
        <v>5</v>
      </c>
      <c r="BK19" s="13">
        <f t="shared" si="26"/>
        <v>5</v>
      </c>
      <c r="BL19" s="13">
        <f t="shared" si="26"/>
        <v>5</v>
      </c>
      <c r="BM19" s="13">
        <f t="shared" si="26"/>
        <v>5</v>
      </c>
      <c r="BN19" s="13">
        <f t="shared" si="26"/>
        <v>6</v>
      </c>
      <c r="BO19" s="13">
        <f t="shared" si="26"/>
        <v>6</v>
      </c>
      <c r="BP19" s="13">
        <f t="shared" si="26"/>
        <v>6.5</v>
      </c>
      <c r="BQ19" s="13">
        <f t="shared" si="26"/>
        <v>6.5</v>
      </c>
      <c r="BR19" s="13">
        <f t="shared" si="26"/>
        <v>6.5</v>
      </c>
      <c r="BS19" s="13">
        <f t="shared" si="26"/>
        <v>6.5</v>
      </c>
      <c r="BT19" s="13">
        <f t="shared" si="26"/>
        <v>6.5</v>
      </c>
      <c r="BU19" s="13">
        <f t="shared" si="26"/>
        <v>6.5</v>
      </c>
      <c r="BV19" s="13">
        <f t="shared" si="26"/>
        <v>3.5</v>
      </c>
      <c r="BW19" s="13">
        <f t="shared" si="26"/>
        <v>4</v>
      </c>
      <c r="BX19" s="13">
        <f t="shared" si="26"/>
        <v>4</v>
      </c>
      <c r="BY19" s="13">
        <f t="shared" ref="BY19:CB19" si="27">BY13-BY11</f>
        <v>4</v>
      </c>
      <c r="BZ19" s="13">
        <f t="shared" si="27"/>
        <v>4</v>
      </c>
      <c r="CA19" s="13">
        <f t="shared" si="27"/>
        <v>4.5</v>
      </c>
      <c r="CB19" s="13">
        <f t="shared" si="27"/>
        <v>5</v>
      </c>
      <c r="CC19" s="13">
        <f t="shared" ref="CC19:CN19" si="28">CC13-CC11</f>
        <v>5</v>
      </c>
      <c r="CD19" s="13">
        <f t="shared" si="28"/>
        <v>5</v>
      </c>
      <c r="CE19" s="13">
        <f t="shared" si="28"/>
        <v>5</v>
      </c>
      <c r="CF19" s="13">
        <f t="shared" si="28"/>
        <v>5</v>
      </c>
      <c r="CG19" s="13">
        <f t="shared" si="28"/>
        <v>6</v>
      </c>
      <c r="CH19" s="13">
        <f t="shared" si="28"/>
        <v>6</v>
      </c>
      <c r="CI19" s="13">
        <f t="shared" si="28"/>
        <v>6.5</v>
      </c>
      <c r="CJ19" s="13">
        <f t="shared" si="28"/>
        <v>6.5</v>
      </c>
      <c r="CK19" s="13">
        <f t="shared" si="28"/>
        <v>6.5</v>
      </c>
      <c r="CL19" s="13">
        <f t="shared" si="28"/>
        <v>6.5</v>
      </c>
      <c r="CM19" s="13">
        <f t="shared" si="28"/>
        <v>6.5</v>
      </c>
      <c r="CN19" s="13">
        <f t="shared" si="28"/>
        <v>6.5</v>
      </c>
    </row>
    <row r="20" spans="1:92" ht="18.75" customHeight="1" x14ac:dyDescent="0.15">
      <c r="A20" s="3">
        <v>15</v>
      </c>
      <c r="B20" s="7">
        <v>15</v>
      </c>
      <c r="C20" s="7">
        <v>67.5</v>
      </c>
      <c r="D20" s="7">
        <v>-15</v>
      </c>
      <c r="E20" s="8">
        <v>4.6646735875559893</v>
      </c>
      <c r="F20" s="8">
        <v>-11.770989160436521</v>
      </c>
      <c r="G20" s="7"/>
      <c r="H20" s="7">
        <v>-162.5</v>
      </c>
      <c r="I20" s="3">
        <f t="shared" si="0"/>
        <v>1912.7857385709347</v>
      </c>
      <c r="N20" s="19"/>
      <c r="O20" s="15"/>
      <c r="P20" s="16" t="s">
        <v>34</v>
      </c>
      <c r="Q20" s="13">
        <f>Q18-Q12</f>
        <v>7.5</v>
      </c>
      <c r="R20" s="13">
        <f t="shared" ref="R20:BD20" si="29">R18-R12</f>
        <v>7.5</v>
      </c>
      <c r="S20" s="13">
        <f t="shared" si="29"/>
        <v>7.5</v>
      </c>
      <c r="T20" s="13">
        <f t="shared" si="29"/>
        <v>7.5</v>
      </c>
      <c r="U20" s="13">
        <f t="shared" si="29"/>
        <v>7.5</v>
      </c>
      <c r="V20" s="13">
        <f t="shared" si="29"/>
        <v>7.5</v>
      </c>
      <c r="W20" s="13">
        <f t="shared" si="29"/>
        <v>7.5</v>
      </c>
      <c r="X20" s="13">
        <f t="shared" si="29"/>
        <v>7.5</v>
      </c>
      <c r="Y20" s="13">
        <f t="shared" si="29"/>
        <v>7.5</v>
      </c>
      <c r="Z20" s="13">
        <f t="shared" si="29"/>
        <v>7.5</v>
      </c>
      <c r="AA20" s="13">
        <f t="shared" si="29"/>
        <v>7.5</v>
      </c>
      <c r="AB20" s="13">
        <f t="shared" si="29"/>
        <v>7.5</v>
      </c>
      <c r="AC20" s="13">
        <f t="shared" si="29"/>
        <v>7.5</v>
      </c>
      <c r="AD20" s="13">
        <f t="shared" si="29"/>
        <v>7.5</v>
      </c>
      <c r="AE20" s="13">
        <f t="shared" si="29"/>
        <v>7.5</v>
      </c>
      <c r="AF20" s="13">
        <f t="shared" si="29"/>
        <v>7.5</v>
      </c>
      <c r="AG20" s="13">
        <f t="shared" si="29"/>
        <v>7.5</v>
      </c>
      <c r="AH20" s="13">
        <f t="shared" si="29"/>
        <v>7.5</v>
      </c>
      <c r="AI20" s="13">
        <f t="shared" si="29"/>
        <v>7.5</v>
      </c>
      <c r="AJ20" s="13">
        <f t="shared" si="29"/>
        <v>7.5</v>
      </c>
      <c r="AK20" s="13">
        <f t="shared" si="29"/>
        <v>7.5</v>
      </c>
      <c r="AL20" s="13">
        <f t="shared" si="29"/>
        <v>7.5</v>
      </c>
      <c r="AM20" s="13">
        <f t="shared" si="29"/>
        <v>7.5</v>
      </c>
      <c r="AN20" s="13">
        <f t="shared" si="29"/>
        <v>7.5</v>
      </c>
      <c r="AO20" s="13">
        <f t="shared" si="29"/>
        <v>7.5</v>
      </c>
      <c r="AP20" s="13">
        <f t="shared" si="29"/>
        <v>7.5</v>
      </c>
      <c r="AQ20" s="13">
        <f t="shared" si="29"/>
        <v>7.5</v>
      </c>
      <c r="AR20" s="13">
        <f t="shared" si="29"/>
        <v>7.5</v>
      </c>
      <c r="AS20" s="13">
        <f t="shared" si="29"/>
        <v>7.5</v>
      </c>
      <c r="AT20" s="13">
        <f t="shared" si="29"/>
        <v>7.5</v>
      </c>
      <c r="AU20" s="13">
        <f t="shared" si="29"/>
        <v>7.5</v>
      </c>
      <c r="AV20" s="13">
        <f t="shared" si="29"/>
        <v>7.5</v>
      </c>
      <c r="AW20" s="13">
        <f t="shared" si="29"/>
        <v>7.5</v>
      </c>
      <c r="AX20" s="13">
        <f t="shared" si="29"/>
        <v>7.5</v>
      </c>
      <c r="AY20" s="13">
        <f t="shared" si="29"/>
        <v>7.5</v>
      </c>
      <c r="AZ20" s="13">
        <f t="shared" si="29"/>
        <v>7.5</v>
      </c>
      <c r="BA20" s="13">
        <f t="shared" si="29"/>
        <v>7.5</v>
      </c>
      <c r="BB20" s="13">
        <f t="shared" si="29"/>
        <v>7.5</v>
      </c>
      <c r="BC20" s="13">
        <f t="shared" si="29"/>
        <v>7.5</v>
      </c>
      <c r="BD20" s="13">
        <f t="shared" si="29"/>
        <v>7.5</v>
      </c>
      <c r="BE20" s="13">
        <f t="shared" ref="BE20:BX20" si="30">BE18-BE12</f>
        <v>7.5</v>
      </c>
      <c r="BF20" s="13">
        <f t="shared" si="30"/>
        <v>7.5</v>
      </c>
      <c r="BG20" s="13">
        <f t="shared" si="30"/>
        <v>7.5</v>
      </c>
      <c r="BH20" s="13">
        <f t="shared" si="30"/>
        <v>7.5</v>
      </c>
      <c r="BI20" s="13">
        <f t="shared" si="30"/>
        <v>7.5</v>
      </c>
      <c r="BJ20" s="13">
        <f t="shared" si="30"/>
        <v>7.5</v>
      </c>
      <c r="BK20" s="13">
        <f t="shared" si="30"/>
        <v>7.5</v>
      </c>
      <c r="BL20" s="13">
        <f t="shared" si="30"/>
        <v>7.5</v>
      </c>
      <c r="BM20" s="13">
        <f t="shared" si="30"/>
        <v>7.5</v>
      </c>
      <c r="BN20" s="13">
        <f t="shared" si="30"/>
        <v>7.5</v>
      </c>
      <c r="BO20" s="13">
        <f t="shared" si="30"/>
        <v>7.5</v>
      </c>
      <c r="BP20" s="13">
        <f t="shared" si="30"/>
        <v>7.5</v>
      </c>
      <c r="BQ20" s="13">
        <f t="shared" si="30"/>
        <v>7.5</v>
      </c>
      <c r="BR20" s="13">
        <f t="shared" si="30"/>
        <v>7.5</v>
      </c>
      <c r="BS20" s="13">
        <f t="shared" si="30"/>
        <v>7.5</v>
      </c>
      <c r="BT20" s="13">
        <f t="shared" si="30"/>
        <v>7.5</v>
      </c>
      <c r="BU20" s="13">
        <f t="shared" si="30"/>
        <v>7.5</v>
      </c>
      <c r="BV20" s="13">
        <f t="shared" si="30"/>
        <v>7.5</v>
      </c>
      <c r="BW20" s="13">
        <f t="shared" si="30"/>
        <v>7.5</v>
      </c>
      <c r="BX20" s="13">
        <f t="shared" si="30"/>
        <v>7.5</v>
      </c>
      <c r="BY20" s="13">
        <f t="shared" ref="BY20:CB20" si="31">BY18-BY12</f>
        <v>7.5</v>
      </c>
      <c r="BZ20" s="13">
        <f t="shared" si="31"/>
        <v>7.5</v>
      </c>
      <c r="CA20" s="13">
        <f t="shared" si="31"/>
        <v>7.5</v>
      </c>
      <c r="CB20" s="13">
        <f t="shared" si="31"/>
        <v>7.5</v>
      </c>
      <c r="CC20" s="13">
        <f t="shared" ref="CC20:CN20" si="32">CC18-CC12</f>
        <v>7.5</v>
      </c>
      <c r="CD20" s="13">
        <f t="shared" si="32"/>
        <v>7.5</v>
      </c>
      <c r="CE20" s="13">
        <f t="shared" si="32"/>
        <v>7.5</v>
      </c>
      <c r="CF20" s="13">
        <f t="shared" si="32"/>
        <v>7.5</v>
      </c>
      <c r="CG20" s="13">
        <f t="shared" si="32"/>
        <v>7.5</v>
      </c>
      <c r="CH20" s="13">
        <f t="shared" si="32"/>
        <v>7.5</v>
      </c>
      <c r="CI20" s="13">
        <f t="shared" si="32"/>
        <v>7.5</v>
      </c>
      <c r="CJ20" s="13">
        <f t="shared" si="32"/>
        <v>7.5</v>
      </c>
      <c r="CK20" s="13">
        <f t="shared" si="32"/>
        <v>7.5</v>
      </c>
      <c r="CL20" s="13">
        <f t="shared" si="32"/>
        <v>7.5</v>
      </c>
      <c r="CM20" s="13">
        <f t="shared" si="32"/>
        <v>7.5</v>
      </c>
      <c r="CN20" s="13">
        <f t="shared" si="32"/>
        <v>7.5</v>
      </c>
    </row>
    <row r="21" spans="1:92" ht="18.75" customHeight="1" x14ac:dyDescent="0.15">
      <c r="A21" s="3">
        <v>16</v>
      </c>
      <c r="B21" s="7">
        <v>16</v>
      </c>
      <c r="C21" s="7">
        <v>74</v>
      </c>
      <c r="D21" s="7">
        <v>-15</v>
      </c>
      <c r="E21" s="8">
        <v>4.9256305287657192</v>
      </c>
      <c r="F21" s="8">
        <v>-9.592552317966712</v>
      </c>
      <c r="G21" s="7"/>
      <c r="H21" s="7">
        <v>-162.5</v>
      </c>
      <c r="I21" s="3">
        <f t="shared" si="0"/>
        <v>1558.7897516695907</v>
      </c>
      <c r="N21" s="22" t="s">
        <v>49</v>
      </c>
      <c r="O21" s="20">
        <v>1</v>
      </c>
      <c r="P21" s="3" t="s">
        <v>22</v>
      </c>
      <c r="Q21" s="13">
        <f t="shared" ref="Q21:AV21" si="33">LOOKUP(Q5,$B$6:$B$105,$E$6:$E$105)</f>
        <v>0</v>
      </c>
      <c r="R21" s="13">
        <f t="shared" si="33"/>
        <v>0.28712981220007716</v>
      </c>
      <c r="S21" s="13">
        <f t="shared" si="33"/>
        <v>0.61336588084611388</v>
      </c>
      <c r="T21" s="13">
        <f t="shared" si="33"/>
        <v>0.93774323341631549</v>
      </c>
      <c r="U21" s="13">
        <f t="shared" si="33"/>
        <v>1.2592181416944699</v>
      </c>
      <c r="V21" s="13">
        <f t="shared" si="33"/>
        <v>1.5768083204791028</v>
      </c>
      <c r="W21" s="13">
        <f t="shared" si="33"/>
        <v>1.9269270640255132</v>
      </c>
      <c r="X21" s="13">
        <f t="shared" si="33"/>
        <v>2.3053497094896143</v>
      </c>
      <c r="Y21" s="13">
        <f t="shared" si="33"/>
        <v>2.6721489863168584</v>
      </c>
      <c r="Z21" s="13">
        <f t="shared" si="33"/>
        <v>3.0251296959953353</v>
      </c>
      <c r="AA21" s="13">
        <f t="shared" si="33"/>
        <v>3.3622649567753986</v>
      </c>
      <c r="AB21" s="13">
        <f t="shared" si="33"/>
        <v>3.6816850405150126</v>
      </c>
      <c r="AC21" s="13">
        <f t="shared" si="33"/>
        <v>4.0354715711346927</v>
      </c>
      <c r="AD21" s="13">
        <f t="shared" si="33"/>
        <v>4.3575550201081557</v>
      </c>
      <c r="AE21" s="13">
        <f t="shared" si="33"/>
        <v>4.6646735875559893</v>
      </c>
      <c r="AF21" s="13">
        <f t="shared" si="33"/>
        <v>4.9256305287657192</v>
      </c>
      <c r="AG21" s="13">
        <f t="shared" si="33"/>
        <v>5.1358762994930736</v>
      </c>
      <c r="AH21" s="13">
        <f t="shared" si="33"/>
        <v>5.2917672919921017</v>
      </c>
      <c r="AI21" s="13">
        <f t="shared" si="33"/>
        <v>5.3918981904615091</v>
      </c>
      <c r="AJ21" s="13">
        <f t="shared" si="33"/>
        <v>0</v>
      </c>
      <c r="AK21" s="13">
        <f t="shared" si="33"/>
        <v>0.14063634285763485</v>
      </c>
      <c r="AL21" s="13">
        <f t="shared" si="33"/>
        <v>0.30108732875784328</v>
      </c>
      <c r="AM21" s="13">
        <f t="shared" si="33"/>
        <v>0.46044399606114483</v>
      </c>
      <c r="AN21" s="13">
        <f t="shared" si="33"/>
        <v>0.61816191742491655</v>
      </c>
      <c r="AO21" s="13">
        <f t="shared" si="33"/>
        <v>0.77364634558621037</v>
      </c>
      <c r="AP21" s="13">
        <f t="shared" si="33"/>
        <v>0.94545452003180341</v>
      </c>
      <c r="AQ21" s="13">
        <f t="shared" si="33"/>
        <v>1.1316243474171803</v>
      </c>
      <c r="AR21" s="13">
        <f t="shared" si="33"/>
        <v>1.3116111934979897</v>
      </c>
      <c r="AS21" s="13">
        <f t="shared" si="33"/>
        <v>1.4845080148749741</v>
      </c>
      <c r="AT21" s="13">
        <f t="shared" si="33"/>
        <v>1.6492683912899189</v>
      </c>
      <c r="AU21" s="13">
        <f t="shared" si="33"/>
        <v>1.804674158653051</v>
      </c>
      <c r="AV21" s="13">
        <f t="shared" si="33"/>
        <v>1.9780229064602786</v>
      </c>
      <c r="AW21" s="13">
        <f t="shared" ref="AW21:CB21" si="34">LOOKUP(AW5,$B$6:$B$105,$E$6:$E$105)</f>
        <v>2.1346634082342937</v>
      </c>
      <c r="AX21" s="13">
        <f t="shared" si="34"/>
        <v>2.2840384323889822</v>
      </c>
      <c r="AY21" s="13">
        <f t="shared" si="34"/>
        <v>2.4099936017028289</v>
      </c>
      <c r="AZ21" s="13">
        <f t="shared" si="34"/>
        <v>2.5102864501621167</v>
      </c>
      <c r="BA21" s="13">
        <f t="shared" si="34"/>
        <v>2.5817909179663969</v>
      </c>
      <c r="BB21" s="13">
        <f t="shared" si="34"/>
        <v>2.6197654510962951</v>
      </c>
      <c r="BC21" s="13">
        <f t="shared" si="34"/>
        <v>0</v>
      </c>
      <c r="BD21" s="13">
        <f t="shared" si="34"/>
        <v>-1.3125034012212717E-3</v>
      </c>
      <c r="BE21" s="13">
        <f t="shared" si="34"/>
        <v>-2.812498562965832E-3</v>
      </c>
      <c r="BF21" s="13">
        <f t="shared" si="34"/>
        <v>-4.3124888192420906E-3</v>
      </c>
      <c r="BG21" s="13">
        <f t="shared" si="34"/>
        <v>-5.8124714714554463E-3</v>
      </c>
      <c r="BH21" s="13">
        <f t="shared" si="34"/>
        <v>-7.3124534400330803E-3</v>
      </c>
      <c r="BI21" s="13">
        <f t="shared" si="34"/>
        <v>-8.9999282686702743E-3</v>
      </c>
      <c r="BJ21" s="13">
        <f t="shared" si="34"/>
        <v>-1.0874902588081681E-2</v>
      </c>
      <c r="BK21" s="13">
        <f t="shared" si="34"/>
        <v>-1.2749878686807412E-2</v>
      </c>
      <c r="BL21" s="13">
        <f t="shared" si="34"/>
        <v>-1.4624858188825349E-2</v>
      </c>
      <c r="BM21" s="13">
        <f t="shared" si="34"/>
        <v>-1.6499837119904357E-2</v>
      </c>
      <c r="BN21" s="13">
        <f t="shared" si="34"/>
        <v>-1.8374817463027413E-2</v>
      </c>
      <c r="BO21" s="13">
        <f t="shared" si="34"/>
        <v>-2.062479509019053E-2</v>
      </c>
      <c r="BP21" s="13">
        <f t="shared" si="34"/>
        <v>-2.2874772070918325E-2</v>
      </c>
      <c r="BQ21" s="13">
        <f t="shared" si="34"/>
        <v>-2.5312250063876114E-2</v>
      </c>
      <c r="BR21" s="13">
        <f t="shared" si="34"/>
        <v>-2.7749737397330332E-2</v>
      </c>
      <c r="BS21" s="13">
        <f t="shared" si="34"/>
        <v>-3.0187230823860541E-2</v>
      </c>
      <c r="BT21" s="13">
        <f t="shared" si="34"/>
        <v>-3.2624722558765279E-2</v>
      </c>
      <c r="BU21" s="13">
        <f t="shared" si="34"/>
        <v>-3.5062214441453944E-2</v>
      </c>
      <c r="BV21" s="13">
        <f t="shared" si="34"/>
        <v>0</v>
      </c>
      <c r="BW21" s="13">
        <f t="shared" si="34"/>
        <v>-0.14326133976898578</v>
      </c>
      <c r="BX21" s="13">
        <f t="shared" si="34"/>
        <v>-0.3067123115505635</v>
      </c>
      <c r="BY21" s="13">
        <f t="shared" si="34"/>
        <v>-0.46906896121575353</v>
      </c>
      <c r="BZ21" s="13">
        <f t="shared" si="34"/>
        <v>-0.62978685479264396</v>
      </c>
      <c r="CA21" s="13">
        <f t="shared" si="34"/>
        <v>-0.78827124456352171</v>
      </c>
      <c r="CB21" s="13">
        <f t="shared" si="34"/>
        <v>-0.96345437668297018</v>
      </c>
      <c r="CC21" s="13">
        <f t="shared" ref="CC21:CN21" si="35">LOOKUP(CC5,$B$6:$B$105,$E$6:$E$105)</f>
        <v>-1.1533741540948135</v>
      </c>
      <c r="CD21" s="13">
        <f t="shared" si="35"/>
        <v>-1.3371109527402816</v>
      </c>
      <c r="CE21" s="13">
        <f t="shared" si="35"/>
        <v>-1.5137577323973652</v>
      </c>
      <c r="CF21" s="13">
        <f t="shared" si="35"/>
        <v>-1.6822680684212903</v>
      </c>
      <c r="CG21" s="13">
        <f t="shared" si="35"/>
        <v>-1.8414237965335705</v>
      </c>
      <c r="CH21" s="13">
        <f t="shared" si="35"/>
        <v>-2.019272494666152</v>
      </c>
      <c r="CI21" s="13">
        <f t="shared" si="35"/>
        <v>-2.1804129462135515</v>
      </c>
      <c r="CJ21" s="13">
        <f t="shared" si="35"/>
        <v>-2.3346629276347071</v>
      </c>
      <c r="CK21" s="13">
        <f t="shared" si="35"/>
        <v>-2.4654930740754493</v>
      </c>
      <c r="CL21" s="13">
        <f t="shared" si="35"/>
        <v>-2.5706609117576629</v>
      </c>
      <c r="CM21" s="13">
        <f t="shared" si="35"/>
        <v>-2.6470403687939181</v>
      </c>
      <c r="CN21" s="13">
        <f t="shared" si="35"/>
        <v>-2.6898898913720464</v>
      </c>
    </row>
    <row r="22" spans="1:92" ht="18.75" customHeight="1" x14ac:dyDescent="0.15">
      <c r="A22" s="3">
        <v>17</v>
      </c>
      <c r="B22" s="7">
        <v>17</v>
      </c>
      <c r="C22" s="7">
        <v>80.5</v>
      </c>
      <c r="D22" s="7">
        <v>-15</v>
      </c>
      <c r="E22" s="8">
        <v>5.1358762994930736</v>
      </c>
      <c r="F22" s="8">
        <v>-7.3029511409641588</v>
      </c>
      <c r="G22" s="7"/>
      <c r="H22" s="7">
        <v>-162.5</v>
      </c>
      <c r="I22" s="3">
        <f t="shared" si="0"/>
        <v>1186.7295604066758</v>
      </c>
      <c r="N22" s="21"/>
      <c r="O22" s="19"/>
      <c r="P22" s="3" t="s">
        <v>23</v>
      </c>
      <c r="Q22" s="13">
        <f t="shared" ref="Q22:AV22" si="36">LOOKUP(Q5,$B$6:$B$105,$F$6:$F$105)</f>
        <v>-23.725040777436277</v>
      </c>
      <c r="R22" s="13">
        <f t="shared" si="36"/>
        <v>-23.690211332663058</v>
      </c>
      <c r="S22" s="13">
        <f t="shared" si="36"/>
        <v>-23.565349416737011</v>
      </c>
      <c r="T22" s="13">
        <f t="shared" si="36"/>
        <v>-23.350280827698054</v>
      </c>
      <c r="U22" s="13">
        <f t="shared" si="36"/>
        <v>-23.045627498428388</v>
      </c>
      <c r="V22" s="13">
        <f t="shared" si="36"/>
        <v>-22.652298586263434</v>
      </c>
      <c r="W22" s="13">
        <f t="shared" si="36"/>
        <v>-22.105432349518264</v>
      </c>
      <c r="X22" s="13">
        <f t="shared" si="36"/>
        <v>-21.371124334449295</v>
      </c>
      <c r="Y22" s="13">
        <f t="shared" si="36"/>
        <v>-20.507180218432271</v>
      </c>
      <c r="Z22" s="13">
        <f t="shared" si="36"/>
        <v>-19.51780713050422</v>
      </c>
      <c r="AA22" s="13">
        <f t="shared" si="36"/>
        <v>-18.407966982982977</v>
      </c>
      <c r="AB22" s="13">
        <f t="shared" si="36"/>
        <v>-17.183428871336488</v>
      </c>
      <c r="AC22" s="13">
        <f t="shared" si="36"/>
        <v>-15.571686151962549</v>
      </c>
      <c r="AD22" s="13">
        <f t="shared" si="36"/>
        <v>-13.817222792068696</v>
      </c>
      <c r="AE22" s="13">
        <f t="shared" si="36"/>
        <v>-11.770989160436521</v>
      </c>
      <c r="AF22" s="13">
        <f t="shared" si="36"/>
        <v>-9.592552317966712</v>
      </c>
      <c r="AG22" s="13">
        <f t="shared" si="36"/>
        <v>-7.3029511409641588</v>
      </c>
      <c r="AH22" s="13">
        <f t="shared" si="36"/>
        <v>-4.9253187392149043</v>
      </c>
      <c r="AI22" s="13">
        <f t="shared" si="36"/>
        <v>-2.4819953285063505</v>
      </c>
      <c r="AJ22" s="13">
        <f t="shared" si="36"/>
        <v>-23.846705218058847</v>
      </c>
      <c r="AK22" s="13">
        <f t="shared" si="36"/>
        <v>-23.811657269329974</v>
      </c>
      <c r="AL22" s="13">
        <f t="shared" si="36"/>
        <v>-23.686141486436298</v>
      </c>
      <c r="AM22" s="13">
        <f t="shared" si="36"/>
        <v>-23.469978714524832</v>
      </c>
      <c r="AN22" s="13">
        <f t="shared" si="36"/>
        <v>-23.16376509418912</v>
      </c>
      <c r="AO22" s="13">
        <f t="shared" si="36"/>
        <v>-22.768356513028113</v>
      </c>
      <c r="AP22" s="13">
        <f t="shared" si="36"/>
        <v>-22.21861564696415</v>
      </c>
      <c r="AQ22" s="13">
        <f t="shared" si="36"/>
        <v>-21.4805914078656</v>
      </c>
      <c r="AR22" s="13">
        <f t="shared" si="36"/>
        <v>-20.612234287266066</v>
      </c>
      <c r="AS22" s="13">
        <f t="shared" si="36"/>
        <v>-19.617745317559059</v>
      </c>
      <c r="AT22" s="13">
        <f t="shared" si="36"/>
        <v>-18.502109498414587</v>
      </c>
      <c r="AU22" s="13">
        <f t="shared" si="36"/>
        <v>-17.270726388430948</v>
      </c>
      <c r="AV22" s="13">
        <f t="shared" si="36"/>
        <v>-15.650473708062092</v>
      </c>
      <c r="AW22" s="13">
        <f t="shared" ref="AW22:CB22" si="37">LOOKUP(AW5,$B$6:$B$105,$F$6:$F$105)</f>
        <v>-13.88611846252593</v>
      </c>
      <c r="AX22" s="13">
        <f t="shared" si="37"/>
        <v>-11.828472522259322</v>
      </c>
      <c r="AY22" s="13">
        <f t="shared" si="37"/>
        <v>-9.6373420050993115</v>
      </c>
      <c r="AZ22" s="13">
        <f t="shared" si="37"/>
        <v>-7.3337091498752143</v>
      </c>
      <c r="BA22" s="13">
        <f t="shared" si="37"/>
        <v>-4.9404934856945388</v>
      </c>
      <c r="BB22" s="13">
        <f t="shared" si="37"/>
        <v>-2.4811884813872673</v>
      </c>
      <c r="BC22" s="13">
        <f t="shared" si="37"/>
        <v>-23.879903550006702</v>
      </c>
      <c r="BD22" s="13">
        <f t="shared" si="37"/>
        <v>-23.844914130399019</v>
      </c>
      <c r="BE22" s="13">
        <f t="shared" si="37"/>
        <v>-23.719276610286801</v>
      </c>
      <c r="BF22" s="13">
        <f t="shared" si="37"/>
        <v>-23.502679282698526</v>
      </c>
      <c r="BG22" s="13">
        <f t="shared" si="37"/>
        <v>-23.195847232328255</v>
      </c>
      <c r="BH22" s="13">
        <f t="shared" si="37"/>
        <v>-22.79977933872501</v>
      </c>
      <c r="BI22" s="13">
        <f t="shared" si="37"/>
        <v>-22.249273785849308</v>
      </c>
      <c r="BJ22" s="13">
        <f t="shared" si="37"/>
        <v>-21.510029378636709</v>
      </c>
      <c r="BK22" s="13">
        <f t="shared" si="37"/>
        <v>-20.640105590605824</v>
      </c>
      <c r="BL22" s="13">
        <f t="shared" si="37"/>
        <v>-19.643854506936208</v>
      </c>
      <c r="BM22" s="13">
        <f t="shared" si="37"/>
        <v>-18.526120228242039</v>
      </c>
      <c r="BN22" s="13">
        <f t="shared" si="37"/>
        <v>-17.292708258522573</v>
      </c>
      <c r="BO22" s="13">
        <f t="shared" si="37"/>
        <v>-15.669631490482999</v>
      </c>
      <c r="BP22" s="13">
        <f t="shared" si="37"/>
        <v>-13.901984529300965</v>
      </c>
      <c r="BQ22" s="13">
        <f t="shared" si="37"/>
        <v>-11.840541537747969</v>
      </c>
      <c r="BR22" s="13">
        <f t="shared" si="37"/>
        <v>-9.6450970574427402</v>
      </c>
      <c r="BS22" s="13">
        <f t="shared" si="37"/>
        <v>-7.3366041408993601</v>
      </c>
      <c r="BT22" s="13">
        <f t="shared" si="37"/>
        <v>-4.9371478617961184</v>
      </c>
      <c r="BU22" s="13">
        <f t="shared" si="37"/>
        <v>-2.4728339813127951</v>
      </c>
      <c r="BV22" s="13">
        <f t="shared" si="37"/>
        <v>-23.827955136688569</v>
      </c>
      <c r="BW22" s="13">
        <f t="shared" si="37"/>
        <v>-23.792907207383099</v>
      </c>
      <c r="BX22" s="13">
        <f t="shared" si="37"/>
        <v>-23.667391453877261</v>
      </c>
      <c r="BY22" s="13">
        <f t="shared" si="37"/>
        <v>-23.451228711130131</v>
      </c>
      <c r="BZ22" s="13">
        <f t="shared" si="37"/>
        <v>-23.145015106335119</v>
      </c>
      <c r="CA22" s="13">
        <f t="shared" si="37"/>
        <v>-22.749606535588324</v>
      </c>
      <c r="CB22" s="13">
        <f t="shared" si="37"/>
        <v>-22.199865673180796</v>
      </c>
      <c r="CC22" s="13">
        <f t="shared" ref="CC22:CN22" si="38">LOOKUP(CC5,$B$6:$B$105,$F$6:$F$105)</f>
        <v>-21.461841431295191</v>
      </c>
      <c r="CD22" s="13">
        <f t="shared" si="38"/>
        <v>-20.593484297542027</v>
      </c>
      <c r="CE22" s="13">
        <f t="shared" si="38"/>
        <v>-19.598995314843666</v>
      </c>
      <c r="CF22" s="13">
        <f t="shared" si="38"/>
        <v>-18.483359500831426</v>
      </c>
      <c r="CG22" s="13">
        <f t="shared" si="38"/>
        <v>-17.251976409997599</v>
      </c>
      <c r="CH22" s="13">
        <f t="shared" si="38"/>
        <v>-15.63172373825517</v>
      </c>
      <c r="CI22" s="13">
        <f t="shared" si="38"/>
        <v>-13.867368488039276</v>
      </c>
      <c r="CJ22" s="13">
        <f t="shared" si="38"/>
        <v>-11.809722533370234</v>
      </c>
      <c r="CK22" s="13">
        <f t="shared" si="38"/>
        <v>-9.6185920101353695</v>
      </c>
      <c r="CL22" s="13">
        <f t="shared" si="38"/>
        <v>-7.3149591601540473</v>
      </c>
      <c r="CM22" s="13">
        <f t="shared" si="38"/>
        <v>-4.9217435087928667</v>
      </c>
      <c r="CN22" s="13">
        <f t="shared" si="38"/>
        <v>-2.4624385097073516</v>
      </c>
    </row>
    <row r="23" spans="1:92" ht="18.75" customHeight="1" x14ac:dyDescent="0.15">
      <c r="A23" s="3">
        <v>18</v>
      </c>
      <c r="B23" s="7">
        <v>18</v>
      </c>
      <c r="C23" s="7">
        <v>87</v>
      </c>
      <c r="D23" s="7">
        <v>-15</v>
      </c>
      <c r="E23" s="8">
        <v>5.2917672919921017</v>
      </c>
      <c r="F23" s="8">
        <v>-4.9253187392149043</v>
      </c>
      <c r="G23" s="7"/>
      <c r="H23" s="7">
        <v>-162.5</v>
      </c>
      <c r="I23" s="3">
        <f t="shared" si="0"/>
        <v>800.36429512242194</v>
      </c>
      <c r="N23" s="21"/>
      <c r="O23" s="20">
        <v>2</v>
      </c>
      <c r="P23" s="3" t="s">
        <v>24</v>
      </c>
      <c r="Q23" s="13">
        <f t="shared" ref="Q23:AV23" si="39">LOOKUP(Q6,$B$6:$B$105,$E$6:$E$105)</f>
        <v>0.28712981220007716</v>
      </c>
      <c r="R23" s="13">
        <f t="shared" si="39"/>
        <v>0.61336588084611388</v>
      </c>
      <c r="S23" s="13">
        <f t="shared" si="39"/>
        <v>0.93774323341631549</v>
      </c>
      <c r="T23" s="13">
        <f t="shared" si="39"/>
        <v>1.2592181416944699</v>
      </c>
      <c r="U23" s="13">
        <f t="shared" si="39"/>
        <v>1.5768083204791028</v>
      </c>
      <c r="V23" s="13">
        <f t="shared" si="39"/>
        <v>1.9269270640255132</v>
      </c>
      <c r="W23" s="13">
        <f t="shared" si="39"/>
        <v>2.3053497094896143</v>
      </c>
      <c r="X23" s="13">
        <f t="shared" si="39"/>
        <v>2.6721489863168584</v>
      </c>
      <c r="Y23" s="13">
        <f t="shared" si="39"/>
        <v>3.0251296959953353</v>
      </c>
      <c r="Z23" s="13">
        <f t="shared" si="39"/>
        <v>3.3622649567753986</v>
      </c>
      <c r="AA23" s="13">
        <f t="shared" si="39"/>
        <v>3.6816850405150126</v>
      </c>
      <c r="AB23" s="13">
        <f t="shared" si="39"/>
        <v>4.0354715711346927</v>
      </c>
      <c r="AC23" s="13">
        <f t="shared" si="39"/>
        <v>4.3575550201081557</v>
      </c>
      <c r="AD23" s="13">
        <f t="shared" si="39"/>
        <v>4.6646735875559893</v>
      </c>
      <c r="AE23" s="13">
        <f t="shared" si="39"/>
        <v>4.9256305287657192</v>
      </c>
      <c r="AF23" s="13">
        <f t="shared" si="39"/>
        <v>5.1358762994930736</v>
      </c>
      <c r="AG23" s="13">
        <f t="shared" si="39"/>
        <v>5.2917672919921017</v>
      </c>
      <c r="AH23" s="13">
        <f t="shared" si="39"/>
        <v>5.3918981904615091</v>
      </c>
      <c r="AI23" s="13">
        <f t="shared" si="39"/>
        <v>5.4301378979879775</v>
      </c>
      <c r="AJ23" s="13">
        <f t="shared" si="39"/>
        <v>0.14063634285763485</v>
      </c>
      <c r="AK23" s="13">
        <f t="shared" si="39"/>
        <v>0.30108732875784328</v>
      </c>
      <c r="AL23" s="13">
        <f t="shared" si="39"/>
        <v>0.46044399606114483</v>
      </c>
      <c r="AM23" s="13">
        <f t="shared" si="39"/>
        <v>0.61816191742491655</v>
      </c>
      <c r="AN23" s="13">
        <f t="shared" si="39"/>
        <v>0.77364634558621037</v>
      </c>
      <c r="AO23" s="13">
        <f t="shared" si="39"/>
        <v>0.94545452003180341</v>
      </c>
      <c r="AP23" s="13">
        <f t="shared" si="39"/>
        <v>1.1316243474171803</v>
      </c>
      <c r="AQ23" s="13">
        <f t="shared" si="39"/>
        <v>1.3116111934979897</v>
      </c>
      <c r="AR23" s="13">
        <f t="shared" si="39"/>
        <v>1.4845080148749741</v>
      </c>
      <c r="AS23" s="13">
        <f t="shared" si="39"/>
        <v>1.6492683912899189</v>
      </c>
      <c r="AT23" s="13">
        <f t="shared" si="39"/>
        <v>1.804674158653051</v>
      </c>
      <c r="AU23" s="13">
        <f t="shared" si="39"/>
        <v>1.9780229064602786</v>
      </c>
      <c r="AV23" s="13">
        <f t="shared" si="39"/>
        <v>2.1346634082342937</v>
      </c>
      <c r="AW23" s="13">
        <f t="shared" ref="AW23:CB23" si="40">LOOKUP(AW6,$B$6:$B$105,$E$6:$E$105)</f>
        <v>2.2840384323889822</v>
      </c>
      <c r="AX23" s="13">
        <f t="shared" si="40"/>
        <v>2.4099936017028289</v>
      </c>
      <c r="AY23" s="13">
        <f t="shared" si="40"/>
        <v>2.5102864501621167</v>
      </c>
      <c r="AZ23" s="13">
        <f t="shared" si="40"/>
        <v>2.5817909179663969</v>
      </c>
      <c r="BA23" s="13">
        <f t="shared" si="40"/>
        <v>2.6197654510962951</v>
      </c>
      <c r="BB23" s="13">
        <f t="shared" si="40"/>
        <v>2.6327296859315714</v>
      </c>
      <c r="BC23" s="13">
        <f t="shared" si="40"/>
        <v>-1.3125034012212717E-3</v>
      </c>
      <c r="BD23" s="13">
        <f t="shared" si="40"/>
        <v>-2.812498562965832E-3</v>
      </c>
      <c r="BE23" s="13">
        <f t="shared" si="40"/>
        <v>-4.3124888192420906E-3</v>
      </c>
      <c r="BF23" s="13">
        <f t="shared" si="40"/>
        <v>-5.8124714714554463E-3</v>
      </c>
      <c r="BG23" s="13">
        <f t="shared" si="40"/>
        <v>-7.3124534400330803E-3</v>
      </c>
      <c r="BH23" s="13">
        <f t="shared" si="40"/>
        <v>-8.9999282686702743E-3</v>
      </c>
      <c r="BI23" s="13">
        <f t="shared" si="40"/>
        <v>-1.0874902588081681E-2</v>
      </c>
      <c r="BJ23" s="13">
        <f t="shared" si="40"/>
        <v>-1.2749878686807412E-2</v>
      </c>
      <c r="BK23" s="13">
        <f t="shared" si="40"/>
        <v>-1.4624858188825349E-2</v>
      </c>
      <c r="BL23" s="13">
        <f t="shared" si="40"/>
        <v>-1.6499837119904357E-2</v>
      </c>
      <c r="BM23" s="13">
        <f t="shared" si="40"/>
        <v>-1.8374817463027413E-2</v>
      </c>
      <c r="BN23" s="13">
        <f t="shared" si="40"/>
        <v>-2.062479509019053E-2</v>
      </c>
      <c r="BO23" s="13">
        <f t="shared" si="40"/>
        <v>-2.2874772070918325E-2</v>
      </c>
      <c r="BP23" s="13">
        <f t="shared" si="40"/>
        <v>-2.5312250063876114E-2</v>
      </c>
      <c r="BQ23" s="13">
        <f t="shared" si="40"/>
        <v>-2.7749737397330332E-2</v>
      </c>
      <c r="BR23" s="13">
        <f t="shared" si="40"/>
        <v>-3.0187230823860541E-2</v>
      </c>
      <c r="BS23" s="13">
        <f t="shared" si="40"/>
        <v>-3.2624722558765279E-2</v>
      </c>
      <c r="BT23" s="13">
        <f t="shared" si="40"/>
        <v>-3.5062214441453944E-2</v>
      </c>
      <c r="BU23" s="13">
        <f t="shared" si="40"/>
        <v>-3.7499708618378577E-2</v>
      </c>
      <c r="BV23" s="13">
        <f t="shared" si="40"/>
        <v>-0.14326133976898578</v>
      </c>
      <c r="BW23" s="13">
        <f t="shared" si="40"/>
        <v>-0.3067123115505635</v>
      </c>
      <c r="BX23" s="13">
        <f t="shared" si="40"/>
        <v>-0.46906896121575353</v>
      </c>
      <c r="BY23" s="13">
        <f t="shared" si="40"/>
        <v>-0.62978685479264396</v>
      </c>
      <c r="BZ23" s="13">
        <f t="shared" si="40"/>
        <v>-0.78827124456352171</v>
      </c>
      <c r="CA23" s="13">
        <f t="shared" si="40"/>
        <v>-0.96345437668297018</v>
      </c>
      <c r="CB23" s="13">
        <f t="shared" si="40"/>
        <v>-1.1533741540948135</v>
      </c>
      <c r="CC23" s="13">
        <f t="shared" ref="CC23:CN23" si="41">LOOKUP(CC6,$B$6:$B$105,$E$6:$E$105)</f>
        <v>-1.3371109527402816</v>
      </c>
      <c r="CD23" s="13">
        <f t="shared" si="41"/>
        <v>-1.5137577323973652</v>
      </c>
      <c r="CE23" s="13">
        <f t="shared" si="41"/>
        <v>-1.6822680684212903</v>
      </c>
      <c r="CF23" s="13">
        <f t="shared" si="41"/>
        <v>-1.8414237965335705</v>
      </c>
      <c r="CG23" s="13">
        <f t="shared" si="41"/>
        <v>-2.019272494666152</v>
      </c>
      <c r="CH23" s="13">
        <f t="shared" si="41"/>
        <v>-2.1804129462135515</v>
      </c>
      <c r="CI23" s="13">
        <f t="shared" si="41"/>
        <v>-2.3346629276347071</v>
      </c>
      <c r="CJ23" s="13">
        <f t="shared" si="41"/>
        <v>-2.4654930740754493</v>
      </c>
      <c r="CK23" s="13">
        <f t="shared" si="41"/>
        <v>-2.5706609117576629</v>
      </c>
      <c r="CL23" s="13">
        <f t="shared" si="41"/>
        <v>-2.6470403687939181</v>
      </c>
      <c r="CM23" s="13">
        <f t="shared" si="41"/>
        <v>-2.6898898913720464</v>
      </c>
      <c r="CN23" s="13">
        <f t="shared" si="41"/>
        <v>-2.7077291261543635</v>
      </c>
    </row>
    <row r="24" spans="1:92" ht="18.75" customHeight="1" x14ac:dyDescent="0.15">
      <c r="A24" s="3">
        <v>19</v>
      </c>
      <c r="B24" s="7">
        <v>19</v>
      </c>
      <c r="C24" s="7">
        <v>93.5</v>
      </c>
      <c r="D24" s="7">
        <v>-15</v>
      </c>
      <c r="E24" s="8">
        <v>5.3918981904615091</v>
      </c>
      <c r="F24" s="8">
        <v>-2.4819953285063505</v>
      </c>
      <c r="G24" s="7"/>
      <c r="H24" s="7">
        <v>-162.5</v>
      </c>
      <c r="I24" s="3">
        <f t="shared" si="0"/>
        <v>403.32424088228197</v>
      </c>
      <c r="N24" s="21"/>
      <c r="O24" s="19"/>
      <c r="P24" s="3" t="s">
        <v>25</v>
      </c>
      <c r="Q24" s="13">
        <f t="shared" ref="Q24:AV24" si="42">LOOKUP(Q6,$B$6:$B$105,$F$6:$F$105)</f>
        <v>-23.690211332663058</v>
      </c>
      <c r="R24" s="13">
        <f t="shared" si="42"/>
        <v>-23.565349416737011</v>
      </c>
      <c r="S24" s="13">
        <f t="shared" si="42"/>
        <v>-23.350280827698054</v>
      </c>
      <c r="T24" s="13">
        <f t="shared" si="42"/>
        <v>-23.045627498428388</v>
      </c>
      <c r="U24" s="13">
        <f t="shared" si="42"/>
        <v>-22.652298586263434</v>
      </c>
      <c r="V24" s="13">
        <f t="shared" si="42"/>
        <v>-22.105432349518264</v>
      </c>
      <c r="W24" s="13">
        <f t="shared" si="42"/>
        <v>-21.371124334449295</v>
      </c>
      <c r="X24" s="13">
        <f t="shared" si="42"/>
        <v>-20.507180218432271</v>
      </c>
      <c r="Y24" s="13">
        <f t="shared" si="42"/>
        <v>-19.51780713050422</v>
      </c>
      <c r="Z24" s="13">
        <f t="shared" si="42"/>
        <v>-18.407966982982977</v>
      </c>
      <c r="AA24" s="13">
        <f t="shared" si="42"/>
        <v>-17.183428871336488</v>
      </c>
      <c r="AB24" s="13">
        <f t="shared" si="42"/>
        <v>-15.571686151962549</v>
      </c>
      <c r="AC24" s="13">
        <f t="shared" si="42"/>
        <v>-13.817222792068696</v>
      </c>
      <c r="AD24" s="13">
        <f t="shared" si="42"/>
        <v>-11.770989160436521</v>
      </c>
      <c r="AE24" s="13">
        <f t="shared" si="42"/>
        <v>-9.592552317966712</v>
      </c>
      <c r="AF24" s="13">
        <f t="shared" si="42"/>
        <v>-7.3029511409641588</v>
      </c>
      <c r="AG24" s="13">
        <f t="shared" si="42"/>
        <v>-4.9253187392149043</v>
      </c>
      <c r="AH24" s="13">
        <f t="shared" si="42"/>
        <v>-2.4819953285063505</v>
      </c>
      <c r="AI24" s="13">
        <f t="shared" si="42"/>
        <v>3.5469580730650513E-2</v>
      </c>
      <c r="AJ24" s="13">
        <f t="shared" si="42"/>
        <v>-23.811657269329974</v>
      </c>
      <c r="AK24" s="13">
        <f t="shared" si="42"/>
        <v>-23.686141486436298</v>
      </c>
      <c r="AL24" s="13">
        <f t="shared" si="42"/>
        <v>-23.469978714524832</v>
      </c>
      <c r="AM24" s="13">
        <f t="shared" si="42"/>
        <v>-23.16376509418912</v>
      </c>
      <c r="AN24" s="13">
        <f t="shared" si="42"/>
        <v>-22.768356513028113</v>
      </c>
      <c r="AO24" s="13">
        <f t="shared" si="42"/>
        <v>-22.21861564696415</v>
      </c>
      <c r="AP24" s="13">
        <f t="shared" si="42"/>
        <v>-21.4805914078656</v>
      </c>
      <c r="AQ24" s="13">
        <f t="shared" si="42"/>
        <v>-20.612234287266066</v>
      </c>
      <c r="AR24" s="13">
        <f t="shared" si="42"/>
        <v>-19.617745317559059</v>
      </c>
      <c r="AS24" s="13">
        <f t="shared" si="42"/>
        <v>-18.502109498414587</v>
      </c>
      <c r="AT24" s="13">
        <f t="shared" si="42"/>
        <v>-17.270726388430948</v>
      </c>
      <c r="AU24" s="13">
        <f t="shared" si="42"/>
        <v>-15.650473708062092</v>
      </c>
      <c r="AV24" s="13">
        <f t="shared" si="42"/>
        <v>-13.88611846252593</v>
      </c>
      <c r="AW24" s="13">
        <f t="shared" ref="AW24:CB24" si="43">LOOKUP(AW6,$B$6:$B$105,$F$6:$F$105)</f>
        <v>-11.828472522259322</v>
      </c>
      <c r="AX24" s="13">
        <f t="shared" si="43"/>
        <v>-9.6373420050993115</v>
      </c>
      <c r="AY24" s="13">
        <f t="shared" si="43"/>
        <v>-7.3337091498752143</v>
      </c>
      <c r="AZ24" s="13">
        <f t="shared" si="43"/>
        <v>-4.9404934856945388</v>
      </c>
      <c r="BA24" s="13">
        <f t="shared" si="43"/>
        <v>-2.4811884813872673</v>
      </c>
      <c r="BB24" s="13">
        <f t="shared" si="43"/>
        <v>1.7167162815249257E-2</v>
      </c>
      <c r="BC24" s="13">
        <f t="shared" si="43"/>
        <v>-23.844914130399019</v>
      </c>
      <c r="BD24" s="13">
        <f t="shared" si="43"/>
        <v>-23.719276610286801</v>
      </c>
      <c r="BE24" s="13">
        <f t="shared" si="43"/>
        <v>-23.502679282698526</v>
      </c>
      <c r="BF24" s="13">
        <f t="shared" si="43"/>
        <v>-23.195847232328255</v>
      </c>
      <c r="BG24" s="13">
        <f t="shared" si="43"/>
        <v>-22.79977933872501</v>
      </c>
      <c r="BH24" s="13">
        <f t="shared" si="43"/>
        <v>-22.249273785849308</v>
      </c>
      <c r="BI24" s="13">
        <f t="shared" si="43"/>
        <v>-21.510029378636709</v>
      </c>
      <c r="BJ24" s="13">
        <f t="shared" si="43"/>
        <v>-20.640105590605824</v>
      </c>
      <c r="BK24" s="13">
        <f t="shared" si="43"/>
        <v>-19.643854506936208</v>
      </c>
      <c r="BL24" s="13">
        <f t="shared" si="43"/>
        <v>-18.526120228242039</v>
      </c>
      <c r="BM24" s="13">
        <f t="shared" si="43"/>
        <v>-17.292708258522573</v>
      </c>
      <c r="BN24" s="13">
        <f t="shared" si="43"/>
        <v>-15.669631490482999</v>
      </c>
      <c r="BO24" s="13">
        <f t="shared" si="43"/>
        <v>-13.901984529300965</v>
      </c>
      <c r="BP24" s="13">
        <f t="shared" si="43"/>
        <v>-11.840541537747969</v>
      </c>
      <c r="BQ24" s="13">
        <f t="shared" si="43"/>
        <v>-9.6450970574427402</v>
      </c>
      <c r="BR24" s="13">
        <f t="shared" si="43"/>
        <v>-7.3366041408993601</v>
      </c>
      <c r="BS24" s="13">
        <f t="shared" si="43"/>
        <v>-4.9371478617961184</v>
      </c>
      <c r="BT24" s="13">
        <f t="shared" si="43"/>
        <v>-2.4728339813127951</v>
      </c>
      <c r="BU24" s="13">
        <f t="shared" si="43"/>
        <v>0</v>
      </c>
      <c r="BV24" s="13">
        <f t="shared" si="43"/>
        <v>-23.792907207383099</v>
      </c>
      <c r="BW24" s="13">
        <f t="shared" si="43"/>
        <v>-23.667391453877261</v>
      </c>
      <c r="BX24" s="13">
        <f t="shared" si="43"/>
        <v>-23.451228711130131</v>
      </c>
      <c r="BY24" s="13">
        <f t="shared" si="43"/>
        <v>-23.145015106335119</v>
      </c>
      <c r="BZ24" s="13">
        <f t="shared" si="43"/>
        <v>-22.749606535588324</v>
      </c>
      <c r="CA24" s="13">
        <f t="shared" si="43"/>
        <v>-22.199865673180796</v>
      </c>
      <c r="CB24" s="13">
        <f t="shared" si="43"/>
        <v>-21.461841431295191</v>
      </c>
      <c r="CC24" s="13">
        <f t="shared" ref="CC24:CN24" si="44">LOOKUP(CC6,$B$6:$B$105,$F$6:$F$105)</f>
        <v>-20.593484297542027</v>
      </c>
      <c r="CD24" s="13">
        <f t="shared" si="44"/>
        <v>-19.598995314843666</v>
      </c>
      <c r="CE24" s="13">
        <f t="shared" si="44"/>
        <v>-18.483359500831426</v>
      </c>
      <c r="CF24" s="13">
        <f t="shared" si="44"/>
        <v>-17.251976409997599</v>
      </c>
      <c r="CG24" s="13">
        <f t="shared" si="44"/>
        <v>-15.63172373825517</v>
      </c>
      <c r="CH24" s="13">
        <f t="shared" si="44"/>
        <v>-13.867368488039276</v>
      </c>
      <c r="CI24" s="13">
        <f t="shared" si="44"/>
        <v>-11.809722533370234</v>
      </c>
      <c r="CJ24" s="13">
        <f t="shared" si="44"/>
        <v>-9.6185920101353695</v>
      </c>
      <c r="CK24" s="13">
        <f t="shared" si="44"/>
        <v>-7.3149591601540473</v>
      </c>
      <c r="CL24" s="13">
        <f t="shared" si="44"/>
        <v>-4.9217435087928667</v>
      </c>
      <c r="CM24" s="13">
        <f t="shared" si="44"/>
        <v>-2.4624385097073516</v>
      </c>
      <c r="CN24" s="13">
        <f t="shared" si="44"/>
        <v>3.5917149483808412E-2</v>
      </c>
    </row>
    <row r="25" spans="1:92" ht="18.75" customHeight="1" x14ac:dyDescent="0.15">
      <c r="A25" s="3">
        <v>20</v>
      </c>
      <c r="B25" s="7">
        <v>20</v>
      </c>
      <c r="C25" s="7">
        <v>100</v>
      </c>
      <c r="D25" s="7">
        <v>-15</v>
      </c>
      <c r="E25" s="8">
        <v>5.4301378979879775</v>
      </c>
      <c r="F25" s="8">
        <v>3.5469580730650513E-2</v>
      </c>
      <c r="G25" s="7"/>
      <c r="H25" s="7">
        <v>231.25</v>
      </c>
      <c r="I25" s="3">
        <f t="shared" si="0"/>
        <v>8.2023405439629311</v>
      </c>
      <c r="N25" s="21"/>
      <c r="O25" s="20">
        <v>3</v>
      </c>
      <c r="P25" s="3" t="s">
        <v>26</v>
      </c>
      <c r="Q25" s="13">
        <f t="shared" ref="Q25:AV25" si="45">LOOKUP(Q7,$B$6:$B$105,$E$6:$E$105)</f>
        <v>0.14063634285763485</v>
      </c>
      <c r="R25" s="13">
        <f t="shared" si="45"/>
        <v>0.30108732875784328</v>
      </c>
      <c r="S25" s="13">
        <f t="shared" si="45"/>
        <v>0.46044399606114483</v>
      </c>
      <c r="T25" s="13">
        <f t="shared" si="45"/>
        <v>0.61816191742491655</v>
      </c>
      <c r="U25" s="13">
        <f t="shared" si="45"/>
        <v>0.77364634558621037</v>
      </c>
      <c r="V25" s="13">
        <f t="shared" si="45"/>
        <v>0.94545452003180341</v>
      </c>
      <c r="W25" s="13">
        <f t="shared" si="45"/>
        <v>1.1316243474171803</v>
      </c>
      <c r="X25" s="13">
        <f t="shared" si="45"/>
        <v>1.3116111934979897</v>
      </c>
      <c r="Y25" s="13">
        <f t="shared" si="45"/>
        <v>1.4845080148749741</v>
      </c>
      <c r="Z25" s="13">
        <f t="shared" si="45"/>
        <v>1.6492683912899189</v>
      </c>
      <c r="AA25" s="13">
        <f t="shared" si="45"/>
        <v>1.804674158653051</v>
      </c>
      <c r="AB25" s="13">
        <f t="shared" si="45"/>
        <v>1.9780229064602786</v>
      </c>
      <c r="AC25" s="13">
        <f t="shared" si="45"/>
        <v>2.1346634082342937</v>
      </c>
      <c r="AD25" s="13">
        <f t="shared" si="45"/>
        <v>2.2840384323889822</v>
      </c>
      <c r="AE25" s="13">
        <f t="shared" si="45"/>
        <v>2.4099936017028289</v>
      </c>
      <c r="AF25" s="13">
        <f t="shared" si="45"/>
        <v>2.5102864501621167</v>
      </c>
      <c r="AG25" s="13">
        <f t="shared" si="45"/>
        <v>2.5817909179663969</v>
      </c>
      <c r="AH25" s="13">
        <f t="shared" si="45"/>
        <v>2.6197654510962951</v>
      </c>
      <c r="AI25" s="13">
        <f t="shared" si="45"/>
        <v>2.6327296859315714</v>
      </c>
      <c r="AJ25" s="13">
        <f t="shared" si="45"/>
        <v>-1.3125034012212717E-3</v>
      </c>
      <c r="AK25" s="13">
        <f t="shared" si="45"/>
        <v>-2.812498562965832E-3</v>
      </c>
      <c r="AL25" s="13">
        <f t="shared" si="45"/>
        <v>-4.3124888192420906E-3</v>
      </c>
      <c r="AM25" s="13">
        <f t="shared" si="45"/>
        <v>-5.8124714714554463E-3</v>
      </c>
      <c r="AN25" s="13">
        <f t="shared" si="45"/>
        <v>-7.3124534400330803E-3</v>
      </c>
      <c r="AO25" s="13">
        <f t="shared" si="45"/>
        <v>-8.9999282686702743E-3</v>
      </c>
      <c r="AP25" s="13">
        <f t="shared" si="45"/>
        <v>-1.0874902588081681E-2</v>
      </c>
      <c r="AQ25" s="13">
        <f t="shared" si="45"/>
        <v>-1.2749878686807412E-2</v>
      </c>
      <c r="AR25" s="13">
        <f t="shared" si="45"/>
        <v>-1.4624858188825349E-2</v>
      </c>
      <c r="AS25" s="13">
        <f t="shared" si="45"/>
        <v>-1.6499837119904357E-2</v>
      </c>
      <c r="AT25" s="13">
        <f t="shared" si="45"/>
        <v>-1.8374817463027413E-2</v>
      </c>
      <c r="AU25" s="13">
        <f t="shared" si="45"/>
        <v>-2.062479509019053E-2</v>
      </c>
      <c r="AV25" s="13">
        <f t="shared" si="45"/>
        <v>-2.2874772070918325E-2</v>
      </c>
      <c r="AW25" s="13">
        <f t="shared" ref="AW25:CB25" si="46">LOOKUP(AW7,$B$6:$B$105,$E$6:$E$105)</f>
        <v>-2.5312250063876114E-2</v>
      </c>
      <c r="AX25" s="13">
        <f t="shared" si="46"/>
        <v>-2.7749737397330332E-2</v>
      </c>
      <c r="AY25" s="13">
        <f t="shared" si="46"/>
        <v>-3.0187230823860541E-2</v>
      </c>
      <c r="AZ25" s="13">
        <f t="shared" si="46"/>
        <v>-3.2624722558765279E-2</v>
      </c>
      <c r="BA25" s="13">
        <f t="shared" si="46"/>
        <v>-3.5062214441453944E-2</v>
      </c>
      <c r="BB25" s="13">
        <f t="shared" si="46"/>
        <v>-3.7499708618378577E-2</v>
      </c>
      <c r="BC25" s="13">
        <f t="shared" si="46"/>
        <v>-0.14326133976898578</v>
      </c>
      <c r="BD25" s="13">
        <f t="shared" si="46"/>
        <v>-0.3067123115505635</v>
      </c>
      <c r="BE25" s="13">
        <f t="shared" si="46"/>
        <v>-0.46906896121575353</v>
      </c>
      <c r="BF25" s="13">
        <f t="shared" si="46"/>
        <v>-0.62978685479264396</v>
      </c>
      <c r="BG25" s="13">
        <f t="shared" si="46"/>
        <v>-0.78827124456352171</v>
      </c>
      <c r="BH25" s="13">
        <f t="shared" si="46"/>
        <v>-0.96345437668297018</v>
      </c>
      <c r="BI25" s="13">
        <f t="shared" si="46"/>
        <v>-1.1533741540948135</v>
      </c>
      <c r="BJ25" s="13">
        <f t="shared" si="46"/>
        <v>-1.3371109527402816</v>
      </c>
      <c r="BK25" s="13">
        <f t="shared" si="46"/>
        <v>-1.5137577323973652</v>
      </c>
      <c r="BL25" s="13">
        <f t="shared" si="46"/>
        <v>-1.6822680684212903</v>
      </c>
      <c r="BM25" s="13">
        <f t="shared" si="46"/>
        <v>-1.8414237965335705</v>
      </c>
      <c r="BN25" s="13">
        <f t="shared" si="46"/>
        <v>-2.019272494666152</v>
      </c>
      <c r="BO25" s="13">
        <f t="shared" si="46"/>
        <v>-2.1804129462135515</v>
      </c>
      <c r="BP25" s="13">
        <f t="shared" si="46"/>
        <v>-2.3346629276347071</v>
      </c>
      <c r="BQ25" s="13">
        <f t="shared" si="46"/>
        <v>-2.4654930740754493</v>
      </c>
      <c r="BR25" s="13">
        <f t="shared" si="46"/>
        <v>-2.5706609117576629</v>
      </c>
      <c r="BS25" s="13">
        <f t="shared" si="46"/>
        <v>-2.6470403687939181</v>
      </c>
      <c r="BT25" s="13">
        <f t="shared" si="46"/>
        <v>-2.6898898913720464</v>
      </c>
      <c r="BU25" s="13">
        <f t="shared" si="46"/>
        <v>-2.7077291261543635</v>
      </c>
      <c r="BV25" s="13">
        <f t="shared" si="46"/>
        <v>-0.28975477623140344</v>
      </c>
      <c r="BW25" s="13">
        <f t="shared" si="46"/>
        <v>-0.61899081828236624</v>
      </c>
      <c r="BX25" s="13">
        <f t="shared" si="46"/>
        <v>-0.94636815158145937</v>
      </c>
      <c r="BY25" s="13">
        <f t="shared" si="46"/>
        <v>-1.270843043919597</v>
      </c>
      <c r="BZ25" s="13">
        <f t="shared" si="46"/>
        <v>-1.5914332106121614</v>
      </c>
      <c r="CA25" s="13">
        <f t="shared" si="46"/>
        <v>-1.9449269315612339</v>
      </c>
      <c r="CB25" s="13">
        <f t="shared" si="46"/>
        <v>-2.3270995389948683</v>
      </c>
      <c r="CC25" s="13">
        <f t="shared" ref="CC25:CN25" si="47">LOOKUP(CC7,$B$6:$B$105,$E$6:$E$105)</f>
        <v>-2.6976487698141636</v>
      </c>
      <c r="CD25" s="13">
        <f t="shared" si="47"/>
        <v>-3.0543794210015522</v>
      </c>
      <c r="CE25" s="13">
        <f t="shared" si="47"/>
        <v>-3.3952646167611178</v>
      </c>
      <c r="CF25" s="13">
        <f t="shared" si="47"/>
        <v>-3.7184346434256308</v>
      </c>
      <c r="CG25" s="13">
        <f t="shared" si="47"/>
        <v>-4.0767211406176429</v>
      </c>
      <c r="CH25" s="13">
        <f t="shared" si="47"/>
        <v>-4.4033045638016297</v>
      </c>
      <c r="CI25" s="13">
        <f t="shared" si="47"/>
        <v>-4.7152980968933278</v>
      </c>
      <c r="CJ25" s="13">
        <f t="shared" si="47"/>
        <v>-4.9811299967349694</v>
      </c>
      <c r="CK25" s="13">
        <f t="shared" si="47"/>
        <v>-5.1962507516027534</v>
      </c>
      <c r="CL25" s="13">
        <f t="shared" si="47"/>
        <v>-5.3570167315375494</v>
      </c>
      <c r="CM25" s="13">
        <f t="shared" si="47"/>
        <v>-5.4620226348693333</v>
      </c>
      <c r="CN25" s="13">
        <f t="shared" si="47"/>
        <v>-5.505137333671426</v>
      </c>
    </row>
    <row r="26" spans="1:92" ht="18.75" customHeight="1" x14ac:dyDescent="0.15">
      <c r="A26" s="3">
        <v>21</v>
      </c>
      <c r="B26" s="7">
        <v>21</v>
      </c>
      <c r="C26" s="7">
        <v>0</v>
      </c>
      <c r="D26" s="7">
        <v>-7.5</v>
      </c>
      <c r="E26" s="7">
        <v>0</v>
      </c>
      <c r="F26" s="8">
        <v>-23.846705218058847</v>
      </c>
      <c r="G26" s="7"/>
      <c r="H26" s="7"/>
      <c r="I26" s="3">
        <f t="shared" si="0"/>
        <v>0</v>
      </c>
      <c r="N26" s="21"/>
      <c r="O26" s="21"/>
      <c r="P26" s="3" t="s">
        <v>27</v>
      </c>
      <c r="Q26" s="13">
        <f t="shared" ref="Q26:AV26" si="48">LOOKUP(Q7,$B$6:$B$105,$F$6:$F$105)</f>
        <v>-23.811657269329974</v>
      </c>
      <c r="R26" s="13">
        <f t="shared" si="48"/>
        <v>-23.686141486436298</v>
      </c>
      <c r="S26" s="13">
        <f t="shared" si="48"/>
        <v>-23.469978714524832</v>
      </c>
      <c r="T26" s="13">
        <f t="shared" si="48"/>
        <v>-23.16376509418912</v>
      </c>
      <c r="U26" s="13">
        <f t="shared" si="48"/>
        <v>-22.768356513028113</v>
      </c>
      <c r="V26" s="13">
        <f t="shared" si="48"/>
        <v>-22.21861564696415</v>
      </c>
      <c r="W26" s="13">
        <f t="shared" si="48"/>
        <v>-21.4805914078656</v>
      </c>
      <c r="X26" s="13">
        <f t="shared" si="48"/>
        <v>-20.612234287266066</v>
      </c>
      <c r="Y26" s="13">
        <f t="shared" si="48"/>
        <v>-19.617745317559059</v>
      </c>
      <c r="Z26" s="13">
        <f t="shared" si="48"/>
        <v>-18.502109498414587</v>
      </c>
      <c r="AA26" s="13">
        <f t="shared" si="48"/>
        <v>-17.270726388430948</v>
      </c>
      <c r="AB26" s="13">
        <f t="shared" si="48"/>
        <v>-15.650473708062092</v>
      </c>
      <c r="AC26" s="13">
        <f t="shared" si="48"/>
        <v>-13.88611846252593</v>
      </c>
      <c r="AD26" s="13">
        <f t="shared" si="48"/>
        <v>-11.828472522259322</v>
      </c>
      <c r="AE26" s="13">
        <f t="shared" si="48"/>
        <v>-9.6373420050993115</v>
      </c>
      <c r="AF26" s="13">
        <f t="shared" si="48"/>
        <v>-7.3337091498752143</v>
      </c>
      <c r="AG26" s="13">
        <f t="shared" si="48"/>
        <v>-4.9404934856945388</v>
      </c>
      <c r="AH26" s="13">
        <f t="shared" si="48"/>
        <v>-2.4811884813872673</v>
      </c>
      <c r="AI26" s="13">
        <f t="shared" si="48"/>
        <v>1.7167162815249257E-2</v>
      </c>
      <c r="AJ26" s="13">
        <f t="shared" si="48"/>
        <v>-23.844914130399019</v>
      </c>
      <c r="AK26" s="13">
        <f t="shared" si="48"/>
        <v>-23.719276610286801</v>
      </c>
      <c r="AL26" s="13">
        <f t="shared" si="48"/>
        <v>-23.502679282698526</v>
      </c>
      <c r="AM26" s="13">
        <f t="shared" si="48"/>
        <v>-23.195847232328255</v>
      </c>
      <c r="AN26" s="13">
        <f t="shared" si="48"/>
        <v>-22.79977933872501</v>
      </c>
      <c r="AO26" s="13">
        <f t="shared" si="48"/>
        <v>-22.249273785849308</v>
      </c>
      <c r="AP26" s="13">
        <f t="shared" si="48"/>
        <v>-21.510029378636709</v>
      </c>
      <c r="AQ26" s="13">
        <f t="shared" si="48"/>
        <v>-20.640105590605824</v>
      </c>
      <c r="AR26" s="13">
        <f t="shared" si="48"/>
        <v>-19.643854506936208</v>
      </c>
      <c r="AS26" s="13">
        <f t="shared" si="48"/>
        <v>-18.526120228242039</v>
      </c>
      <c r="AT26" s="13">
        <f t="shared" si="48"/>
        <v>-17.292708258522573</v>
      </c>
      <c r="AU26" s="13">
        <f t="shared" si="48"/>
        <v>-15.669631490482999</v>
      </c>
      <c r="AV26" s="13">
        <f t="shared" si="48"/>
        <v>-13.901984529300965</v>
      </c>
      <c r="AW26" s="13">
        <f t="shared" ref="AW26:CB26" si="49">LOOKUP(AW7,$B$6:$B$105,$F$6:$F$105)</f>
        <v>-11.840541537747969</v>
      </c>
      <c r="AX26" s="13">
        <f t="shared" si="49"/>
        <v>-9.6450970574427402</v>
      </c>
      <c r="AY26" s="13">
        <f t="shared" si="49"/>
        <v>-7.3366041408993601</v>
      </c>
      <c r="AZ26" s="13">
        <f t="shared" si="49"/>
        <v>-4.9371478617961184</v>
      </c>
      <c r="BA26" s="13">
        <f t="shared" si="49"/>
        <v>-2.4728339813127951</v>
      </c>
      <c r="BB26" s="13">
        <f t="shared" si="49"/>
        <v>0</v>
      </c>
      <c r="BC26" s="13">
        <f t="shared" si="49"/>
        <v>-23.792907207383099</v>
      </c>
      <c r="BD26" s="13">
        <f t="shared" si="49"/>
        <v>-23.667391453877261</v>
      </c>
      <c r="BE26" s="13">
        <f t="shared" si="49"/>
        <v>-23.451228711130131</v>
      </c>
      <c r="BF26" s="13">
        <f t="shared" si="49"/>
        <v>-23.145015106335119</v>
      </c>
      <c r="BG26" s="13">
        <f t="shared" si="49"/>
        <v>-22.749606535588324</v>
      </c>
      <c r="BH26" s="13">
        <f t="shared" si="49"/>
        <v>-22.199865673180796</v>
      </c>
      <c r="BI26" s="13">
        <f t="shared" si="49"/>
        <v>-21.461841431295191</v>
      </c>
      <c r="BJ26" s="13">
        <f t="shared" si="49"/>
        <v>-20.593484297542027</v>
      </c>
      <c r="BK26" s="13">
        <f t="shared" si="49"/>
        <v>-19.598995314843666</v>
      </c>
      <c r="BL26" s="13">
        <f t="shared" si="49"/>
        <v>-18.483359500831426</v>
      </c>
      <c r="BM26" s="13">
        <f t="shared" si="49"/>
        <v>-17.251976409997599</v>
      </c>
      <c r="BN26" s="13">
        <f t="shared" si="49"/>
        <v>-15.63172373825517</v>
      </c>
      <c r="BO26" s="13">
        <f t="shared" si="49"/>
        <v>-13.867368488039276</v>
      </c>
      <c r="BP26" s="13">
        <f t="shared" si="49"/>
        <v>-11.809722533370234</v>
      </c>
      <c r="BQ26" s="13">
        <f t="shared" si="49"/>
        <v>-9.6185920101353695</v>
      </c>
      <c r="BR26" s="13">
        <f t="shared" si="49"/>
        <v>-7.3149591601540473</v>
      </c>
      <c r="BS26" s="13">
        <f t="shared" si="49"/>
        <v>-4.9217435087928667</v>
      </c>
      <c r="BT26" s="13">
        <f t="shared" si="49"/>
        <v>-2.4624385097073516</v>
      </c>
      <c r="BU26" s="13">
        <f t="shared" si="49"/>
        <v>3.5917149483808412E-2</v>
      </c>
      <c r="BV26" s="13">
        <f t="shared" si="49"/>
        <v>-23.652711240297208</v>
      </c>
      <c r="BW26" s="13">
        <f t="shared" si="49"/>
        <v>-23.527849370931147</v>
      </c>
      <c r="BX26" s="13">
        <f t="shared" si="49"/>
        <v>-23.312780820993822</v>
      </c>
      <c r="BY26" s="13">
        <f t="shared" si="49"/>
        <v>-23.008127518492469</v>
      </c>
      <c r="BZ26" s="13">
        <f t="shared" si="49"/>
        <v>-22.614798628095595</v>
      </c>
      <c r="CA26" s="13">
        <f t="shared" si="49"/>
        <v>-22.067932404053735</v>
      </c>
      <c r="CB26" s="13">
        <f t="shared" si="49"/>
        <v>-21.333624379890043</v>
      </c>
      <c r="CC26" s="13">
        <f t="shared" ref="CC26:CN26" si="50">LOOKUP(CC7,$B$6:$B$105,$F$6:$F$105)</f>
        <v>-20.469680241254956</v>
      </c>
      <c r="CD26" s="13">
        <f t="shared" si="50"/>
        <v>-19.480307142004278</v>
      </c>
      <c r="CE26" s="13">
        <f t="shared" si="50"/>
        <v>-18.370467000837181</v>
      </c>
      <c r="CF26" s="13">
        <f t="shared" si="50"/>
        <v>-17.145928908464466</v>
      </c>
      <c r="CG26" s="13">
        <f t="shared" si="50"/>
        <v>-15.534186212266089</v>
      </c>
      <c r="CH26" s="13">
        <f t="shared" si="50"/>
        <v>-13.779722847212039</v>
      </c>
      <c r="CI26" s="13">
        <f t="shared" si="50"/>
        <v>-11.733489182518557</v>
      </c>
      <c r="CJ26" s="13">
        <f t="shared" si="50"/>
        <v>-9.5550523248111894</v>
      </c>
      <c r="CK26" s="13">
        <f t="shared" si="50"/>
        <v>-7.2654511676639597</v>
      </c>
      <c r="CL26" s="13">
        <f t="shared" si="50"/>
        <v>-4.8878187793973442</v>
      </c>
      <c r="CM26" s="13">
        <f t="shared" si="50"/>
        <v>-2.4444953546319881</v>
      </c>
      <c r="CN26" s="13">
        <f t="shared" si="50"/>
        <v>7.2969531723287712E-2</v>
      </c>
    </row>
    <row r="27" spans="1:92" ht="18.75" customHeight="1" x14ac:dyDescent="0.15">
      <c r="A27" s="3">
        <v>22</v>
      </c>
      <c r="B27" s="7">
        <v>22</v>
      </c>
      <c r="C27" s="7">
        <v>3.5</v>
      </c>
      <c r="D27" s="7">
        <v>-7.5</v>
      </c>
      <c r="E27" s="8">
        <v>0.14063634285763485</v>
      </c>
      <c r="F27" s="8">
        <v>-23.811657269329974</v>
      </c>
      <c r="G27" s="7"/>
      <c r="H27" s="7"/>
      <c r="I27" s="3">
        <f t="shared" si="0"/>
        <v>0</v>
      </c>
      <c r="N27" s="21"/>
      <c r="O27" s="6">
        <v>4</v>
      </c>
      <c r="P27" s="3" t="s">
        <v>28</v>
      </c>
      <c r="Q27" s="13">
        <f t="shared" ref="Q27:AV27" si="51">LOOKUP(Q8,$B$6:$B$105,$E$6:$E$105)</f>
        <v>0</v>
      </c>
      <c r="R27" s="13">
        <f t="shared" si="51"/>
        <v>0.14063634285763485</v>
      </c>
      <c r="S27" s="13">
        <f t="shared" si="51"/>
        <v>0.30108732875784328</v>
      </c>
      <c r="T27" s="13">
        <f t="shared" si="51"/>
        <v>0.46044399606114483</v>
      </c>
      <c r="U27" s="13">
        <f t="shared" si="51"/>
        <v>0.61816191742491655</v>
      </c>
      <c r="V27" s="13">
        <f t="shared" si="51"/>
        <v>0.77364634558621037</v>
      </c>
      <c r="W27" s="13">
        <f t="shared" si="51"/>
        <v>0.94545452003180341</v>
      </c>
      <c r="X27" s="13">
        <f t="shared" si="51"/>
        <v>1.1316243474171803</v>
      </c>
      <c r="Y27" s="13">
        <f t="shared" si="51"/>
        <v>1.3116111934979897</v>
      </c>
      <c r="Z27" s="13">
        <f t="shared" si="51"/>
        <v>1.4845080148749741</v>
      </c>
      <c r="AA27" s="13">
        <f t="shared" si="51"/>
        <v>1.6492683912899189</v>
      </c>
      <c r="AB27" s="13">
        <f t="shared" si="51"/>
        <v>1.804674158653051</v>
      </c>
      <c r="AC27" s="13">
        <f t="shared" si="51"/>
        <v>1.9780229064602786</v>
      </c>
      <c r="AD27" s="13">
        <f t="shared" si="51"/>
        <v>2.1346634082342937</v>
      </c>
      <c r="AE27" s="13">
        <f t="shared" si="51"/>
        <v>2.2840384323889822</v>
      </c>
      <c r="AF27" s="13">
        <f t="shared" si="51"/>
        <v>2.4099936017028289</v>
      </c>
      <c r="AG27" s="13">
        <f t="shared" si="51"/>
        <v>2.5102864501621167</v>
      </c>
      <c r="AH27" s="13">
        <f t="shared" si="51"/>
        <v>2.5817909179663969</v>
      </c>
      <c r="AI27" s="13">
        <f t="shared" si="51"/>
        <v>2.6197654510962951</v>
      </c>
      <c r="AJ27" s="13">
        <f t="shared" si="51"/>
        <v>0</v>
      </c>
      <c r="AK27" s="13">
        <f t="shared" si="51"/>
        <v>-1.3125034012212717E-3</v>
      </c>
      <c r="AL27" s="13">
        <f t="shared" si="51"/>
        <v>-2.812498562965832E-3</v>
      </c>
      <c r="AM27" s="13">
        <f t="shared" si="51"/>
        <v>-4.3124888192420906E-3</v>
      </c>
      <c r="AN27" s="13">
        <f t="shared" si="51"/>
        <v>-5.8124714714554463E-3</v>
      </c>
      <c r="AO27" s="13">
        <f t="shared" si="51"/>
        <v>-7.3124534400330803E-3</v>
      </c>
      <c r="AP27" s="13">
        <f t="shared" si="51"/>
        <v>-8.9999282686702743E-3</v>
      </c>
      <c r="AQ27" s="13">
        <f t="shared" si="51"/>
        <v>-1.0874902588081681E-2</v>
      </c>
      <c r="AR27" s="13">
        <f t="shared" si="51"/>
        <v>-1.2749878686807412E-2</v>
      </c>
      <c r="AS27" s="13">
        <f t="shared" si="51"/>
        <v>-1.4624858188825349E-2</v>
      </c>
      <c r="AT27" s="13">
        <f t="shared" si="51"/>
        <v>-1.6499837119904357E-2</v>
      </c>
      <c r="AU27" s="13">
        <f t="shared" si="51"/>
        <v>-1.8374817463027413E-2</v>
      </c>
      <c r="AV27" s="13">
        <f t="shared" si="51"/>
        <v>-2.062479509019053E-2</v>
      </c>
      <c r="AW27" s="13">
        <f t="shared" ref="AW27:CB27" si="52">LOOKUP(AW8,$B$6:$B$105,$E$6:$E$105)</f>
        <v>-2.2874772070918325E-2</v>
      </c>
      <c r="AX27" s="13">
        <f t="shared" si="52"/>
        <v>-2.5312250063876114E-2</v>
      </c>
      <c r="AY27" s="13">
        <f t="shared" si="52"/>
        <v>-2.7749737397330332E-2</v>
      </c>
      <c r="AZ27" s="13">
        <f t="shared" si="52"/>
        <v>-3.0187230823860541E-2</v>
      </c>
      <c r="BA27" s="13">
        <f t="shared" si="52"/>
        <v>-3.2624722558765279E-2</v>
      </c>
      <c r="BB27" s="13">
        <f t="shared" si="52"/>
        <v>-3.5062214441453944E-2</v>
      </c>
      <c r="BC27" s="13">
        <f t="shared" si="52"/>
        <v>0</v>
      </c>
      <c r="BD27" s="13">
        <f t="shared" si="52"/>
        <v>-0.14326133976898578</v>
      </c>
      <c r="BE27" s="13">
        <f t="shared" si="52"/>
        <v>-0.3067123115505635</v>
      </c>
      <c r="BF27" s="13">
        <f t="shared" si="52"/>
        <v>-0.46906896121575353</v>
      </c>
      <c r="BG27" s="13">
        <f t="shared" si="52"/>
        <v>-0.62978685479264396</v>
      </c>
      <c r="BH27" s="13">
        <f t="shared" si="52"/>
        <v>-0.78827124456352171</v>
      </c>
      <c r="BI27" s="13">
        <f t="shared" si="52"/>
        <v>-0.96345437668297018</v>
      </c>
      <c r="BJ27" s="13">
        <f t="shared" si="52"/>
        <v>-1.1533741540948135</v>
      </c>
      <c r="BK27" s="13">
        <f t="shared" si="52"/>
        <v>-1.3371109527402816</v>
      </c>
      <c r="BL27" s="13">
        <f t="shared" si="52"/>
        <v>-1.5137577323973652</v>
      </c>
      <c r="BM27" s="13">
        <f t="shared" si="52"/>
        <v>-1.6822680684212903</v>
      </c>
      <c r="BN27" s="13">
        <f t="shared" si="52"/>
        <v>-1.8414237965335705</v>
      </c>
      <c r="BO27" s="13">
        <f t="shared" si="52"/>
        <v>-2.019272494666152</v>
      </c>
      <c r="BP27" s="13">
        <f t="shared" si="52"/>
        <v>-2.1804129462135515</v>
      </c>
      <c r="BQ27" s="13">
        <f t="shared" si="52"/>
        <v>-2.3346629276347071</v>
      </c>
      <c r="BR27" s="13">
        <f t="shared" si="52"/>
        <v>-2.4654930740754493</v>
      </c>
      <c r="BS27" s="13">
        <f t="shared" si="52"/>
        <v>-2.5706609117576629</v>
      </c>
      <c r="BT27" s="13">
        <f t="shared" si="52"/>
        <v>-2.6470403687939181</v>
      </c>
      <c r="BU27" s="13">
        <f t="shared" si="52"/>
        <v>-2.6898898913720464</v>
      </c>
      <c r="BV27" s="13">
        <f t="shared" si="52"/>
        <v>0</v>
      </c>
      <c r="BW27" s="13">
        <f t="shared" si="52"/>
        <v>-0.28975477623140344</v>
      </c>
      <c r="BX27" s="13">
        <f t="shared" si="52"/>
        <v>-0.61899081828236624</v>
      </c>
      <c r="BY27" s="13">
        <f t="shared" si="52"/>
        <v>-0.94636815158145937</v>
      </c>
      <c r="BZ27" s="13">
        <f t="shared" si="52"/>
        <v>-1.270843043919597</v>
      </c>
      <c r="CA27" s="13">
        <f t="shared" si="52"/>
        <v>-1.5914332106121614</v>
      </c>
      <c r="CB27" s="13">
        <f t="shared" si="52"/>
        <v>-1.9449269315612339</v>
      </c>
      <c r="CC27" s="13">
        <f t="shared" ref="CC27:CN27" si="53">LOOKUP(CC8,$B$6:$B$105,$E$6:$E$105)</f>
        <v>-2.3270995389948683</v>
      </c>
      <c r="CD27" s="13">
        <f t="shared" si="53"/>
        <v>-2.6976487698141636</v>
      </c>
      <c r="CE27" s="13">
        <f t="shared" si="53"/>
        <v>-3.0543794210015522</v>
      </c>
      <c r="CF27" s="13">
        <f t="shared" si="53"/>
        <v>-3.3952646167611178</v>
      </c>
      <c r="CG27" s="13">
        <f t="shared" si="53"/>
        <v>-3.7184346434256308</v>
      </c>
      <c r="CH27" s="13">
        <f t="shared" si="53"/>
        <v>-4.0767211406176429</v>
      </c>
      <c r="CI27" s="13">
        <f t="shared" si="53"/>
        <v>-4.4033045638016297</v>
      </c>
      <c r="CJ27" s="13">
        <f t="shared" si="53"/>
        <v>-4.7152980968933278</v>
      </c>
      <c r="CK27" s="13">
        <f t="shared" si="53"/>
        <v>-4.9811299967349694</v>
      </c>
      <c r="CL27" s="13">
        <f t="shared" si="53"/>
        <v>-5.1962507516027534</v>
      </c>
      <c r="CM27" s="13">
        <f t="shared" si="53"/>
        <v>-5.3570167315375494</v>
      </c>
      <c r="CN27" s="13">
        <f t="shared" si="53"/>
        <v>-5.4620226348693333</v>
      </c>
    </row>
    <row r="28" spans="1:92" ht="18.75" customHeight="1" x14ac:dyDescent="0.15">
      <c r="A28" s="3">
        <v>23</v>
      </c>
      <c r="B28" s="7">
        <v>23</v>
      </c>
      <c r="C28" s="7">
        <v>7.5</v>
      </c>
      <c r="D28" s="7">
        <v>-7.5</v>
      </c>
      <c r="E28" s="8">
        <v>0.30108732875784328</v>
      </c>
      <c r="F28" s="8">
        <v>-23.686141486436298</v>
      </c>
      <c r="G28" s="7"/>
      <c r="H28" s="7"/>
      <c r="I28" s="3">
        <f t="shared" si="0"/>
        <v>0</v>
      </c>
      <c r="N28" s="19"/>
      <c r="O28" s="19"/>
      <c r="P28" s="3" t="s">
        <v>29</v>
      </c>
      <c r="Q28" s="13">
        <f t="shared" ref="Q28:AV28" si="54">LOOKUP(Q8,$B$6:$B$105,$F$6:$F$105)</f>
        <v>-23.846705218058847</v>
      </c>
      <c r="R28" s="13">
        <f t="shared" si="54"/>
        <v>-23.811657269329974</v>
      </c>
      <c r="S28" s="13">
        <f t="shared" si="54"/>
        <v>-23.686141486436298</v>
      </c>
      <c r="T28" s="13">
        <f t="shared" si="54"/>
        <v>-23.469978714524832</v>
      </c>
      <c r="U28" s="13">
        <f t="shared" si="54"/>
        <v>-23.16376509418912</v>
      </c>
      <c r="V28" s="13">
        <f t="shared" si="54"/>
        <v>-22.768356513028113</v>
      </c>
      <c r="W28" s="13">
        <f t="shared" si="54"/>
        <v>-22.21861564696415</v>
      </c>
      <c r="X28" s="13">
        <f t="shared" si="54"/>
        <v>-21.4805914078656</v>
      </c>
      <c r="Y28" s="13">
        <f t="shared" si="54"/>
        <v>-20.612234287266066</v>
      </c>
      <c r="Z28" s="13">
        <f t="shared" si="54"/>
        <v>-19.617745317559059</v>
      </c>
      <c r="AA28" s="13">
        <f t="shared" si="54"/>
        <v>-18.502109498414587</v>
      </c>
      <c r="AB28" s="13">
        <f t="shared" si="54"/>
        <v>-17.270726388430948</v>
      </c>
      <c r="AC28" s="13">
        <f t="shared" si="54"/>
        <v>-15.650473708062092</v>
      </c>
      <c r="AD28" s="13">
        <f t="shared" si="54"/>
        <v>-13.88611846252593</v>
      </c>
      <c r="AE28" s="13">
        <f t="shared" si="54"/>
        <v>-11.828472522259322</v>
      </c>
      <c r="AF28" s="13">
        <f t="shared" si="54"/>
        <v>-9.6373420050993115</v>
      </c>
      <c r="AG28" s="13">
        <f t="shared" si="54"/>
        <v>-7.3337091498752143</v>
      </c>
      <c r="AH28" s="13">
        <f t="shared" si="54"/>
        <v>-4.9404934856945388</v>
      </c>
      <c r="AI28" s="13">
        <f t="shared" si="54"/>
        <v>-2.4811884813872673</v>
      </c>
      <c r="AJ28" s="13">
        <f t="shared" si="54"/>
        <v>-23.879903550006702</v>
      </c>
      <c r="AK28" s="13">
        <f t="shared" si="54"/>
        <v>-23.844914130399019</v>
      </c>
      <c r="AL28" s="13">
        <f t="shared" si="54"/>
        <v>-23.719276610286801</v>
      </c>
      <c r="AM28" s="13">
        <f t="shared" si="54"/>
        <v>-23.502679282698526</v>
      </c>
      <c r="AN28" s="13">
        <f t="shared" si="54"/>
        <v>-23.195847232328255</v>
      </c>
      <c r="AO28" s="13">
        <f t="shared" si="54"/>
        <v>-22.79977933872501</v>
      </c>
      <c r="AP28" s="13">
        <f t="shared" si="54"/>
        <v>-22.249273785849308</v>
      </c>
      <c r="AQ28" s="13">
        <f t="shared" si="54"/>
        <v>-21.510029378636709</v>
      </c>
      <c r="AR28" s="13">
        <f t="shared" si="54"/>
        <v>-20.640105590605824</v>
      </c>
      <c r="AS28" s="13">
        <f t="shared" si="54"/>
        <v>-19.643854506936208</v>
      </c>
      <c r="AT28" s="13">
        <f t="shared" si="54"/>
        <v>-18.526120228242039</v>
      </c>
      <c r="AU28" s="13">
        <f t="shared" si="54"/>
        <v>-17.292708258522573</v>
      </c>
      <c r="AV28" s="13">
        <f t="shared" si="54"/>
        <v>-15.669631490482999</v>
      </c>
      <c r="AW28" s="13">
        <f t="shared" ref="AW28:CB28" si="55">LOOKUP(AW8,$B$6:$B$105,$F$6:$F$105)</f>
        <v>-13.901984529300965</v>
      </c>
      <c r="AX28" s="13">
        <f t="shared" si="55"/>
        <v>-11.840541537747969</v>
      </c>
      <c r="AY28" s="13">
        <f t="shared" si="55"/>
        <v>-9.6450970574427402</v>
      </c>
      <c r="AZ28" s="13">
        <f t="shared" si="55"/>
        <v>-7.3366041408993601</v>
      </c>
      <c r="BA28" s="13">
        <f t="shared" si="55"/>
        <v>-4.9371478617961184</v>
      </c>
      <c r="BB28" s="13">
        <f t="shared" si="55"/>
        <v>-2.4728339813127951</v>
      </c>
      <c r="BC28" s="13">
        <f t="shared" si="55"/>
        <v>-23.827955136688569</v>
      </c>
      <c r="BD28" s="13">
        <f t="shared" si="55"/>
        <v>-23.792907207383099</v>
      </c>
      <c r="BE28" s="13">
        <f t="shared" si="55"/>
        <v>-23.667391453877261</v>
      </c>
      <c r="BF28" s="13">
        <f t="shared" si="55"/>
        <v>-23.451228711130131</v>
      </c>
      <c r="BG28" s="13">
        <f t="shared" si="55"/>
        <v>-23.145015106335119</v>
      </c>
      <c r="BH28" s="13">
        <f t="shared" si="55"/>
        <v>-22.749606535588324</v>
      </c>
      <c r="BI28" s="13">
        <f t="shared" si="55"/>
        <v>-22.199865673180796</v>
      </c>
      <c r="BJ28" s="13">
        <f t="shared" si="55"/>
        <v>-21.461841431295191</v>
      </c>
      <c r="BK28" s="13">
        <f t="shared" si="55"/>
        <v>-20.593484297542027</v>
      </c>
      <c r="BL28" s="13">
        <f t="shared" si="55"/>
        <v>-19.598995314843666</v>
      </c>
      <c r="BM28" s="13">
        <f t="shared" si="55"/>
        <v>-18.483359500831426</v>
      </c>
      <c r="BN28" s="13">
        <f t="shared" si="55"/>
        <v>-17.251976409997599</v>
      </c>
      <c r="BO28" s="13">
        <f t="shared" si="55"/>
        <v>-15.63172373825517</v>
      </c>
      <c r="BP28" s="13">
        <f t="shared" si="55"/>
        <v>-13.867368488039276</v>
      </c>
      <c r="BQ28" s="13">
        <f t="shared" si="55"/>
        <v>-11.809722533370234</v>
      </c>
      <c r="BR28" s="13">
        <f t="shared" si="55"/>
        <v>-9.6185920101353695</v>
      </c>
      <c r="BS28" s="13">
        <f t="shared" si="55"/>
        <v>-7.3149591601540473</v>
      </c>
      <c r="BT28" s="13">
        <f t="shared" si="55"/>
        <v>-4.9217435087928667</v>
      </c>
      <c r="BU28" s="13">
        <f t="shared" si="55"/>
        <v>-2.4624385097073516</v>
      </c>
      <c r="BV28" s="13">
        <f t="shared" si="55"/>
        <v>-23.687540642823066</v>
      </c>
      <c r="BW28" s="13">
        <f t="shared" si="55"/>
        <v>-23.652711240297208</v>
      </c>
      <c r="BX28" s="13">
        <f t="shared" si="55"/>
        <v>-23.527849370931147</v>
      </c>
      <c r="BY28" s="13">
        <f t="shared" si="55"/>
        <v>-23.312780820993822</v>
      </c>
      <c r="BZ28" s="13">
        <f t="shared" si="55"/>
        <v>-23.008127518492469</v>
      </c>
      <c r="CA28" s="13">
        <f t="shared" si="55"/>
        <v>-22.614798628095595</v>
      </c>
      <c r="CB28" s="13">
        <f t="shared" si="55"/>
        <v>-22.067932404053735</v>
      </c>
      <c r="CC28" s="13">
        <f t="shared" ref="CC28:CN28" si="56">LOOKUP(CC8,$B$6:$B$105,$F$6:$F$105)</f>
        <v>-21.333624379890043</v>
      </c>
      <c r="CD28" s="13">
        <f t="shared" si="56"/>
        <v>-20.469680241254956</v>
      </c>
      <c r="CE28" s="13">
        <f t="shared" si="56"/>
        <v>-19.480307142004278</v>
      </c>
      <c r="CF28" s="13">
        <f t="shared" si="56"/>
        <v>-18.370467000837181</v>
      </c>
      <c r="CG28" s="13">
        <f t="shared" si="56"/>
        <v>-17.145928908464466</v>
      </c>
      <c r="CH28" s="13">
        <f t="shared" si="56"/>
        <v>-15.534186212266089</v>
      </c>
      <c r="CI28" s="13">
        <f t="shared" si="56"/>
        <v>-13.779722847212039</v>
      </c>
      <c r="CJ28" s="13">
        <f t="shared" si="56"/>
        <v>-11.733489182518557</v>
      </c>
      <c r="CK28" s="13">
        <f t="shared" si="56"/>
        <v>-9.5550523248111894</v>
      </c>
      <c r="CL28" s="13">
        <f t="shared" si="56"/>
        <v>-7.2654511676639597</v>
      </c>
      <c r="CM28" s="13">
        <f t="shared" si="56"/>
        <v>-4.8878187793973442</v>
      </c>
      <c r="CN28" s="13">
        <f t="shared" si="56"/>
        <v>-2.4444953546319881</v>
      </c>
    </row>
    <row r="29" spans="1:92" ht="18.75" customHeight="1" x14ac:dyDescent="0.15">
      <c r="A29" s="3">
        <v>24</v>
      </c>
      <c r="B29" s="7">
        <v>24</v>
      </c>
      <c r="C29" s="7">
        <v>11.5</v>
      </c>
      <c r="D29" s="7">
        <v>-7.5</v>
      </c>
      <c r="E29" s="8">
        <v>0.46044399606114483</v>
      </c>
      <c r="F29" s="8">
        <v>-23.469978714524832</v>
      </c>
      <c r="G29" s="7"/>
      <c r="H29" s="7"/>
      <c r="I29" s="3">
        <f t="shared" si="0"/>
        <v>0</v>
      </c>
      <c r="N29" s="20" t="s">
        <v>30</v>
      </c>
      <c r="O29" s="20">
        <v>1</v>
      </c>
      <c r="P29" s="3" t="s">
        <v>50</v>
      </c>
      <c r="Q29" s="3">
        <v>0</v>
      </c>
      <c r="R29" s="3">
        <v>0</v>
      </c>
      <c r="S29" s="3">
        <v>0</v>
      </c>
      <c r="T29" s="3">
        <v>0</v>
      </c>
      <c r="U29" s="3">
        <v>0</v>
      </c>
      <c r="V29" s="3">
        <v>0</v>
      </c>
      <c r="W29" s="3">
        <v>0</v>
      </c>
      <c r="X29" s="3">
        <v>0</v>
      </c>
      <c r="Y29" s="3">
        <v>0</v>
      </c>
      <c r="Z29" s="3">
        <v>0</v>
      </c>
      <c r="AA29" s="3">
        <v>0</v>
      </c>
      <c r="AB29" s="3">
        <v>0</v>
      </c>
      <c r="AC29" s="3">
        <v>0</v>
      </c>
      <c r="AD29" s="3">
        <v>0</v>
      </c>
      <c r="AE29" s="3">
        <v>0</v>
      </c>
      <c r="AF29" s="3">
        <v>0</v>
      </c>
      <c r="AG29" s="3">
        <v>0</v>
      </c>
      <c r="AH29" s="3">
        <v>0</v>
      </c>
      <c r="AI29" s="3">
        <v>0</v>
      </c>
      <c r="AJ29" s="3">
        <v>0</v>
      </c>
      <c r="AK29" s="3">
        <v>0</v>
      </c>
      <c r="AL29" s="3">
        <v>0</v>
      </c>
      <c r="AM29" s="3">
        <v>0</v>
      </c>
      <c r="AN29" s="3">
        <v>0</v>
      </c>
      <c r="AO29" s="3">
        <v>0</v>
      </c>
      <c r="AP29" s="3">
        <v>0</v>
      </c>
      <c r="AQ29" s="3">
        <v>0</v>
      </c>
      <c r="AR29" s="3">
        <v>0</v>
      </c>
      <c r="AS29" s="3">
        <v>0</v>
      </c>
      <c r="AT29" s="3">
        <v>0</v>
      </c>
      <c r="AU29" s="3">
        <v>0</v>
      </c>
      <c r="AV29" s="3">
        <v>0</v>
      </c>
      <c r="AW29" s="3">
        <v>0</v>
      </c>
      <c r="AX29" s="3">
        <v>0</v>
      </c>
      <c r="AY29" s="3">
        <v>0</v>
      </c>
      <c r="AZ29" s="3">
        <v>0</v>
      </c>
      <c r="BA29" s="3">
        <v>0</v>
      </c>
      <c r="BB29" s="3">
        <v>0</v>
      </c>
      <c r="BC29" s="3">
        <v>0</v>
      </c>
      <c r="BD29" s="3">
        <v>0</v>
      </c>
      <c r="BE29" s="3">
        <v>0</v>
      </c>
      <c r="BF29" s="3">
        <v>0</v>
      </c>
      <c r="BG29" s="3">
        <v>0</v>
      </c>
      <c r="BH29" s="3">
        <v>0</v>
      </c>
      <c r="BI29" s="3">
        <v>0</v>
      </c>
      <c r="BJ29" s="3">
        <v>0</v>
      </c>
      <c r="BK29" s="3">
        <v>0</v>
      </c>
      <c r="BL29" s="3">
        <v>0</v>
      </c>
      <c r="BM29" s="3">
        <v>0</v>
      </c>
      <c r="BN29" s="3">
        <v>0</v>
      </c>
      <c r="BO29" s="3">
        <v>0</v>
      </c>
      <c r="BP29" s="3">
        <v>0</v>
      </c>
      <c r="BQ29" s="3">
        <v>0</v>
      </c>
      <c r="BR29" s="3">
        <v>0</v>
      </c>
      <c r="BS29" s="3">
        <v>0</v>
      </c>
      <c r="BT29" s="3">
        <v>0</v>
      </c>
      <c r="BU29" s="3">
        <v>0</v>
      </c>
      <c r="BV29" s="3">
        <v>0</v>
      </c>
      <c r="BW29" s="3">
        <v>0</v>
      </c>
      <c r="BX29" s="3">
        <v>0</v>
      </c>
      <c r="BY29" s="3">
        <v>0</v>
      </c>
      <c r="BZ29" s="3">
        <v>0</v>
      </c>
      <c r="CA29" s="3">
        <v>0</v>
      </c>
      <c r="CB29" s="3">
        <v>0</v>
      </c>
      <c r="CC29" s="3">
        <v>0</v>
      </c>
      <c r="CD29" s="3">
        <v>0</v>
      </c>
      <c r="CE29" s="3">
        <v>0</v>
      </c>
      <c r="CF29" s="3">
        <v>0</v>
      </c>
      <c r="CG29" s="3">
        <v>0</v>
      </c>
      <c r="CH29" s="3">
        <v>0</v>
      </c>
      <c r="CI29" s="3">
        <v>0</v>
      </c>
      <c r="CJ29" s="3">
        <v>0</v>
      </c>
      <c r="CK29" s="3">
        <v>0</v>
      </c>
      <c r="CL29" s="3">
        <v>0</v>
      </c>
      <c r="CM29" s="3">
        <v>0</v>
      </c>
      <c r="CN29" s="3">
        <v>0</v>
      </c>
    </row>
    <row r="30" spans="1:92" ht="18.75" customHeight="1" x14ac:dyDescent="0.15">
      <c r="A30" s="3">
        <v>25</v>
      </c>
      <c r="B30" s="7">
        <v>25</v>
      </c>
      <c r="C30" s="7">
        <v>15.5</v>
      </c>
      <c r="D30" s="7">
        <v>-7.5</v>
      </c>
      <c r="E30" s="8">
        <v>0.61816191742491655</v>
      </c>
      <c r="F30" s="8">
        <v>-23.16376509418912</v>
      </c>
      <c r="G30" s="7"/>
      <c r="H30" s="7"/>
      <c r="I30" s="3">
        <f t="shared" si="0"/>
        <v>0</v>
      </c>
      <c r="N30" s="21"/>
      <c r="O30" s="19"/>
      <c r="P30" s="3" t="s">
        <v>51</v>
      </c>
      <c r="Q30" s="3">
        <v>0</v>
      </c>
      <c r="R30" s="3">
        <v>0</v>
      </c>
      <c r="S30" s="3">
        <v>0</v>
      </c>
      <c r="T30" s="3">
        <v>0</v>
      </c>
      <c r="U30" s="3">
        <v>0</v>
      </c>
      <c r="V30" s="3">
        <v>0</v>
      </c>
      <c r="W30" s="3">
        <v>0</v>
      </c>
      <c r="X30" s="3">
        <v>0</v>
      </c>
      <c r="Y30" s="3">
        <v>0</v>
      </c>
      <c r="Z30" s="3">
        <v>0</v>
      </c>
      <c r="AA30" s="3">
        <v>0</v>
      </c>
      <c r="AB30" s="3">
        <v>0</v>
      </c>
      <c r="AC30" s="3">
        <v>0</v>
      </c>
      <c r="AD30" s="3">
        <v>0</v>
      </c>
      <c r="AE30" s="3">
        <v>0</v>
      </c>
      <c r="AF30" s="3">
        <v>0</v>
      </c>
      <c r="AG30" s="3">
        <v>0</v>
      </c>
      <c r="AH30" s="3">
        <v>0</v>
      </c>
      <c r="AI30" s="3">
        <v>0</v>
      </c>
      <c r="AJ30" s="3">
        <v>0</v>
      </c>
      <c r="AK30" s="3">
        <v>0</v>
      </c>
      <c r="AL30" s="3">
        <v>0</v>
      </c>
      <c r="AM30" s="3">
        <v>0</v>
      </c>
      <c r="AN30" s="3">
        <v>0</v>
      </c>
      <c r="AO30" s="3">
        <v>0</v>
      </c>
      <c r="AP30" s="3">
        <v>0</v>
      </c>
      <c r="AQ30" s="3">
        <v>0</v>
      </c>
      <c r="AR30" s="3">
        <v>0</v>
      </c>
      <c r="AS30" s="3">
        <v>0</v>
      </c>
      <c r="AT30" s="3">
        <v>0</v>
      </c>
      <c r="AU30" s="3">
        <v>0</v>
      </c>
      <c r="AV30" s="3">
        <v>0</v>
      </c>
      <c r="AW30" s="3">
        <v>0</v>
      </c>
      <c r="AX30" s="3">
        <v>0</v>
      </c>
      <c r="AY30" s="3">
        <v>0</v>
      </c>
      <c r="AZ30" s="3">
        <v>0</v>
      </c>
      <c r="BA30" s="3">
        <v>0</v>
      </c>
      <c r="BB30" s="3">
        <v>0</v>
      </c>
      <c r="BC30" s="3">
        <v>0</v>
      </c>
      <c r="BD30" s="3">
        <v>0</v>
      </c>
      <c r="BE30" s="3">
        <v>0</v>
      </c>
      <c r="BF30" s="3">
        <v>0</v>
      </c>
      <c r="BG30" s="3">
        <v>0</v>
      </c>
      <c r="BH30" s="3">
        <v>0</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row>
    <row r="31" spans="1:92" ht="18.75" customHeight="1" x14ac:dyDescent="0.15">
      <c r="A31" s="3">
        <v>26</v>
      </c>
      <c r="B31" s="7">
        <v>26</v>
      </c>
      <c r="C31" s="7">
        <v>19.5</v>
      </c>
      <c r="D31" s="7">
        <v>-7.5</v>
      </c>
      <c r="E31" s="8">
        <v>0.77364634558621037</v>
      </c>
      <c r="F31" s="8">
        <v>-22.768356513028113</v>
      </c>
      <c r="G31" s="7"/>
      <c r="H31" s="7"/>
      <c r="I31" s="3">
        <f t="shared" si="0"/>
        <v>0</v>
      </c>
      <c r="N31" s="21"/>
      <c r="O31" s="20">
        <v>2</v>
      </c>
      <c r="P31" s="3" t="s">
        <v>52</v>
      </c>
      <c r="Q31" s="3">
        <f>Q23-Q21</f>
        <v>0.28712981220007716</v>
      </c>
      <c r="R31" s="3">
        <f t="shared" ref="R31:BD31" si="57">R23-R21</f>
        <v>0.32623606864603671</v>
      </c>
      <c r="S31" s="3">
        <f t="shared" si="57"/>
        <v>0.32437735257020162</v>
      </c>
      <c r="T31" s="3">
        <f t="shared" si="57"/>
        <v>0.32147490827815439</v>
      </c>
      <c r="U31" s="3">
        <f t="shared" si="57"/>
        <v>0.31759017878463291</v>
      </c>
      <c r="V31" s="3">
        <f t="shared" si="57"/>
        <v>0.35011874354641037</v>
      </c>
      <c r="W31" s="3">
        <f t="shared" si="57"/>
        <v>0.37842264546410109</v>
      </c>
      <c r="X31" s="3">
        <f t="shared" si="57"/>
        <v>0.36679927682724411</v>
      </c>
      <c r="Y31" s="3">
        <f t="shared" si="57"/>
        <v>0.35298070967847694</v>
      </c>
      <c r="Z31" s="3">
        <f t="shared" si="57"/>
        <v>0.33713526078006328</v>
      </c>
      <c r="AA31" s="3">
        <f t="shared" si="57"/>
        <v>0.31942008373961395</v>
      </c>
      <c r="AB31" s="3">
        <f t="shared" si="57"/>
        <v>0.35378653061968013</v>
      </c>
      <c r="AC31" s="3">
        <f t="shared" si="57"/>
        <v>0.32208344897346297</v>
      </c>
      <c r="AD31" s="3">
        <f t="shared" si="57"/>
        <v>0.30711856744783361</v>
      </c>
      <c r="AE31" s="3">
        <f t="shared" si="57"/>
        <v>0.2609569412097299</v>
      </c>
      <c r="AF31" s="3">
        <f t="shared" si="57"/>
        <v>0.2102457707273544</v>
      </c>
      <c r="AG31" s="3">
        <f t="shared" si="57"/>
        <v>0.15589099249902816</v>
      </c>
      <c r="AH31" s="3">
        <f t="shared" si="57"/>
        <v>0.10013089846940737</v>
      </c>
      <c r="AI31" s="3">
        <f t="shared" si="57"/>
        <v>3.8239707526468436E-2</v>
      </c>
      <c r="AJ31" s="3">
        <f t="shared" si="57"/>
        <v>0.14063634285763485</v>
      </c>
      <c r="AK31" s="3">
        <f t="shared" si="57"/>
        <v>0.16045098590020843</v>
      </c>
      <c r="AL31" s="3">
        <f t="shared" si="57"/>
        <v>0.15935666730330156</v>
      </c>
      <c r="AM31" s="3">
        <f t="shared" si="57"/>
        <v>0.15771792136377172</v>
      </c>
      <c r="AN31" s="3">
        <f t="shared" si="57"/>
        <v>0.15548442816129382</v>
      </c>
      <c r="AO31" s="3">
        <f t="shared" si="57"/>
        <v>0.17180817444559304</v>
      </c>
      <c r="AP31" s="3">
        <f t="shared" si="57"/>
        <v>0.18616982738537691</v>
      </c>
      <c r="AQ31" s="3">
        <f t="shared" si="57"/>
        <v>0.17998684608080939</v>
      </c>
      <c r="AR31" s="3">
        <f t="shared" si="57"/>
        <v>0.17289682137698437</v>
      </c>
      <c r="AS31" s="3">
        <f t="shared" si="57"/>
        <v>0.16476037641494479</v>
      </c>
      <c r="AT31" s="3">
        <f t="shared" si="57"/>
        <v>0.15540576736313216</v>
      </c>
      <c r="AU31" s="3">
        <f t="shared" si="57"/>
        <v>0.17334874780722753</v>
      </c>
      <c r="AV31" s="3">
        <f t="shared" si="57"/>
        <v>0.15664050177401512</v>
      </c>
      <c r="AW31" s="3">
        <f t="shared" si="57"/>
        <v>0.14937502415468851</v>
      </c>
      <c r="AX31" s="3">
        <f t="shared" si="57"/>
        <v>0.12595516931384676</v>
      </c>
      <c r="AY31" s="3">
        <f t="shared" si="57"/>
        <v>0.10029284845928776</v>
      </c>
      <c r="AZ31" s="3">
        <f t="shared" si="57"/>
        <v>7.1504467804280214E-2</v>
      </c>
      <c r="BA31" s="3">
        <f t="shared" si="57"/>
        <v>3.797453312989818E-2</v>
      </c>
      <c r="BB31" s="3">
        <f t="shared" si="57"/>
        <v>1.2964234835276311E-2</v>
      </c>
      <c r="BC31" s="3">
        <f t="shared" si="57"/>
        <v>-1.3125034012212717E-3</v>
      </c>
      <c r="BD31" s="3">
        <f t="shared" si="57"/>
        <v>-1.4999951617445603E-3</v>
      </c>
      <c r="BE31" s="3">
        <f t="shared" ref="BE31:BX31" si="58">BE23-BE21</f>
        <v>-1.4999902562762586E-3</v>
      </c>
      <c r="BF31" s="3">
        <f t="shared" si="58"/>
        <v>-1.4999826522133558E-3</v>
      </c>
      <c r="BG31" s="3">
        <f t="shared" si="58"/>
        <v>-1.499981968577634E-3</v>
      </c>
      <c r="BH31" s="3">
        <f t="shared" si="58"/>
        <v>-1.687474828637194E-3</v>
      </c>
      <c r="BI31" s="3">
        <f t="shared" si="58"/>
        <v>-1.8749743194114068E-3</v>
      </c>
      <c r="BJ31" s="3">
        <f t="shared" si="58"/>
        <v>-1.8749760987257311E-3</v>
      </c>
      <c r="BK31" s="3">
        <f t="shared" si="58"/>
        <v>-1.8749795020179365E-3</v>
      </c>
      <c r="BL31" s="3">
        <f t="shared" si="58"/>
        <v>-1.8749789310790084E-3</v>
      </c>
      <c r="BM31" s="3">
        <f t="shared" si="58"/>
        <v>-1.8749803431230561E-3</v>
      </c>
      <c r="BN31" s="3">
        <f t="shared" si="58"/>
        <v>-2.2499776271631168E-3</v>
      </c>
      <c r="BO31" s="3">
        <f t="shared" si="58"/>
        <v>-2.2499769807277949E-3</v>
      </c>
      <c r="BP31" s="3">
        <f t="shared" si="58"/>
        <v>-2.4374779929577893E-3</v>
      </c>
      <c r="BQ31" s="3">
        <f t="shared" si="58"/>
        <v>-2.4374873334542177E-3</v>
      </c>
      <c r="BR31" s="3">
        <f t="shared" si="58"/>
        <v>-2.4374934265302094E-3</v>
      </c>
      <c r="BS31" s="3">
        <f t="shared" si="58"/>
        <v>-2.4374917349047377E-3</v>
      </c>
      <c r="BT31" s="3">
        <f t="shared" si="58"/>
        <v>-2.4374918826886652E-3</v>
      </c>
      <c r="BU31" s="3">
        <f t="shared" si="58"/>
        <v>-2.437494176924633E-3</v>
      </c>
      <c r="BV31" s="3">
        <f t="shared" si="58"/>
        <v>-0.14326133976898578</v>
      </c>
      <c r="BW31" s="3">
        <f t="shared" si="58"/>
        <v>-0.16345097178157772</v>
      </c>
      <c r="BX31" s="3">
        <f t="shared" si="58"/>
        <v>-0.16235664966519003</v>
      </c>
      <c r="BY31" s="3">
        <f t="shared" ref="BY31:CB31" si="59">BY23-BY21</f>
        <v>-0.16071789357689042</v>
      </c>
      <c r="BZ31" s="3">
        <f t="shared" si="59"/>
        <v>-0.15848438977087775</v>
      </c>
      <c r="CA31" s="3">
        <f t="shared" si="59"/>
        <v>-0.17518313211944847</v>
      </c>
      <c r="CB31" s="3">
        <f t="shared" si="59"/>
        <v>-0.18991977741184329</v>
      </c>
      <c r="CC31" s="3">
        <f t="shared" ref="CC31:CN31" si="60">CC23-CC21</f>
        <v>-0.1837367986454681</v>
      </c>
      <c r="CD31" s="3">
        <f t="shared" si="60"/>
        <v>-0.17664677965708364</v>
      </c>
      <c r="CE31" s="3">
        <f t="shared" si="60"/>
        <v>-0.16851033602392507</v>
      </c>
      <c r="CF31" s="3">
        <f t="shared" si="60"/>
        <v>-0.15915572811228018</v>
      </c>
      <c r="CG31" s="3">
        <f t="shared" si="60"/>
        <v>-0.17784869813258153</v>
      </c>
      <c r="CH31" s="3">
        <f t="shared" si="60"/>
        <v>-0.16114045154739953</v>
      </c>
      <c r="CI31" s="3">
        <f t="shared" si="60"/>
        <v>-0.15424998142115554</v>
      </c>
      <c r="CJ31" s="3">
        <f t="shared" si="60"/>
        <v>-0.1308301464407422</v>
      </c>
      <c r="CK31" s="3">
        <f t="shared" si="60"/>
        <v>-0.10516783768221361</v>
      </c>
      <c r="CL31" s="3">
        <f t="shared" si="60"/>
        <v>-7.6379457036255261E-2</v>
      </c>
      <c r="CM31" s="3">
        <f t="shared" si="60"/>
        <v>-4.2849522578128241E-2</v>
      </c>
      <c r="CN31" s="3">
        <f t="shared" si="60"/>
        <v>-1.7839234782317082E-2</v>
      </c>
    </row>
    <row r="32" spans="1:92" ht="18.75" customHeight="1" x14ac:dyDescent="0.15">
      <c r="A32" s="3">
        <v>27</v>
      </c>
      <c r="B32" s="7">
        <v>27</v>
      </c>
      <c r="C32" s="7">
        <v>24</v>
      </c>
      <c r="D32" s="7">
        <v>-7.5</v>
      </c>
      <c r="E32" s="8">
        <v>0.94545452003180341</v>
      </c>
      <c r="F32" s="8">
        <v>-22.21861564696415</v>
      </c>
      <c r="G32" s="7"/>
      <c r="H32" s="7"/>
      <c r="I32" s="3">
        <f t="shared" si="0"/>
        <v>0</v>
      </c>
      <c r="N32" s="21"/>
      <c r="O32" s="19"/>
      <c r="P32" s="3" t="s">
        <v>53</v>
      </c>
      <c r="Q32" s="3">
        <f>Q24-Q22</f>
        <v>3.4829444773219365E-2</v>
      </c>
      <c r="R32" s="3">
        <f t="shared" ref="R32:BD32" si="61">R24-R22</f>
        <v>0.12486191592604712</v>
      </c>
      <c r="S32" s="3">
        <f t="shared" si="61"/>
        <v>0.21506858903895676</v>
      </c>
      <c r="T32" s="3">
        <f t="shared" si="61"/>
        <v>0.30465332926966582</v>
      </c>
      <c r="U32" s="3">
        <f t="shared" si="61"/>
        <v>0.39332891216495369</v>
      </c>
      <c r="V32" s="3">
        <f t="shared" si="61"/>
        <v>0.54686623674517065</v>
      </c>
      <c r="W32" s="3">
        <f t="shared" si="61"/>
        <v>0.7343080150689687</v>
      </c>
      <c r="X32" s="3">
        <f t="shared" si="61"/>
        <v>0.86394411601702359</v>
      </c>
      <c r="Y32" s="3">
        <f t="shared" si="61"/>
        <v>0.98937308792805112</v>
      </c>
      <c r="Z32" s="3">
        <f t="shared" si="61"/>
        <v>1.1098401475212434</v>
      </c>
      <c r="AA32" s="3">
        <f t="shared" si="61"/>
        <v>1.2245381116464884</v>
      </c>
      <c r="AB32" s="3">
        <f t="shared" si="61"/>
        <v>1.6117427193739395</v>
      </c>
      <c r="AC32" s="3">
        <f t="shared" si="61"/>
        <v>1.7544633598938528</v>
      </c>
      <c r="AD32" s="3">
        <f t="shared" si="61"/>
        <v>2.046233631632175</v>
      </c>
      <c r="AE32" s="3">
        <f t="shared" si="61"/>
        <v>2.1784368424698091</v>
      </c>
      <c r="AF32" s="3">
        <f t="shared" si="61"/>
        <v>2.2896011770025533</v>
      </c>
      <c r="AG32" s="3">
        <f t="shared" si="61"/>
        <v>2.3776324017492545</v>
      </c>
      <c r="AH32" s="3">
        <f t="shared" si="61"/>
        <v>2.4433234107085537</v>
      </c>
      <c r="AI32" s="3">
        <f t="shared" si="61"/>
        <v>2.5174649092370012</v>
      </c>
      <c r="AJ32" s="3">
        <f t="shared" si="61"/>
        <v>3.5047948728873735E-2</v>
      </c>
      <c r="AK32" s="3">
        <f t="shared" si="61"/>
        <v>0.12551578289367527</v>
      </c>
      <c r="AL32" s="3">
        <f t="shared" si="61"/>
        <v>0.21616277191146693</v>
      </c>
      <c r="AM32" s="3">
        <f t="shared" si="61"/>
        <v>0.30621362033571131</v>
      </c>
      <c r="AN32" s="3">
        <f t="shared" si="61"/>
        <v>0.39540858116100708</v>
      </c>
      <c r="AO32" s="3">
        <f t="shared" si="61"/>
        <v>0.54974086606396355</v>
      </c>
      <c r="AP32" s="3">
        <f t="shared" si="61"/>
        <v>0.73802423909855008</v>
      </c>
      <c r="AQ32" s="3">
        <f t="shared" si="61"/>
        <v>0.86835712059953352</v>
      </c>
      <c r="AR32" s="3">
        <f t="shared" si="61"/>
        <v>0.99448896970700673</v>
      </c>
      <c r="AS32" s="3">
        <f t="shared" si="61"/>
        <v>1.1156358191444724</v>
      </c>
      <c r="AT32" s="3">
        <f t="shared" si="61"/>
        <v>1.2313831099836392</v>
      </c>
      <c r="AU32" s="3">
        <f t="shared" si="61"/>
        <v>1.6202526803688553</v>
      </c>
      <c r="AV32" s="3">
        <f t="shared" si="61"/>
        <v>1.7643552455361622</v>
      </c>
      <c r="AW32" s="3">
        <f t="shared" si="61"/>
        <v>2.0576459402666085</v>
      </c>
      <c r="AX32" s="3">
        <f t="shared" si="61"/>
        <v>2.1911305171600102</v>
      </c>
      <c r="AY32" s="3">
        <f t="shared" si="61"/>
        <v>2.3036328552240972</v>
      </c>
      <c r="AZ32" s="3">
        <f t="shared" si="61"/>
        <v>2.3932156641806754</v>
      </c>
      <c r="BA32" s="3">
        <f t="shared" si="61"/>
        <v>2.4593050043072715</v>
      </c>
      <c r="BB32" s="3">
        <f t="shared" si="61"/>
        <v>2.4983556442025168</v>
      </c>
      <c r="BC32" s="3">
        <f t="shared" si="61"/>
        <v>3.4989419607683203E-2</v>
      </c>
      <c r="BD32" s="3">
        <f t="shared" si="61"/>
        <v>0.12563752011221752</v>
      </c>
      <c r="BE32" s="3">
        <f t="shared" ref="BE32:BX32" si="62">BE24-BE22</f>
        <v>0.21659732758827488</v>
      </c>
      <c r="BF32" s="3">
        <f t="shared" si="62"/>
        <v>0.3068320503702715</v>
      </c>
      <c r="BG32" s="3">
        <f t="shared" si="62"/>
        <v>0.39606789360324512</v>
      </c>
      <c r="BH32" s="3">
        <f t="shared" si="62"/>
        <v>0.55050555287570191</v>
      </c>
      <c r="BI32" s="3">
        <f t="shared" si="62"/>
        <v>0.73924440721259899</v>
      </c>
      <c r="BJ32" s="3">
        <f t="shared" si="62"/>
        <v>0.86992378803088499</v>
      </c>
      <c r="BK32" s="3">
        <f t="shared" si="62"/>
        <v>0.99625108366961612</v>
      </c>
      <c r="BL32" s="3">
        <f t="shared" si="62"/>
        <v>1.1177342786941686</v>
      </c>
      <c r="BM32" s="3">
        <f t="shared" si="62"/>
        <v>1.2334119697194659</v>
      </c>
      <c r="BN32" s="3">
        <f t="shared" si="62"/>
        <v>1.6230767680395743</v>
      </c>
      <c r="BO32" s="3">
        <f t="shared" si="62"/>
        <v>1.7676469611820345</v>
      </c>
      <c r="BP32" s="3">
        <f t="shared" si="62"/>
        <v>2.0614429915529957</v>
      </c>
      <c r="BQ32" s="3">
        <f t="shared" si="62"/>
        <v>2.1954444803052287</v>
      </c>
      <c r="BR32" s="3">
        <f t="shared" si="62"/>
        <v>2.3084929165433801</v>
      </c>
      <c r="BS32" s="3">
        <f t="shared" si="62"/>
        <v>2.3994562791032417</v>
      </c>
      <c r="BT32" s="3">
        <f t="shared" si="62"/>
        <v>2.4643138804833233</v>
      </c>
      <c r="BU32" s="3">
        <f t="shared" si="62"/>
        <v>2.4728339813127951</v>
      </c>
      <c r="BV32" s="3">
        <f t="shared" si="62"/>
        <v>3.5047929305470404E-2</v>
      </c>
      <c r="BW32" s="3">
        <f t="shared" si="62"/>
        <v>0.12551575350583732</v>
      </c>
      <c r="BX32" s="3">
        <f t="shared" si="62"/>
        <v>0.21616274274713021</v>
      </c>
      <c r="BY32" s="3">
        <f t="shared" ref="BY32:CB32" si="63">BY24-BY22</f>
        <v>0.30621360479501192</v>
      </c>
      <c r="BZ32" s="3">
        <f t="shared" si="63"/>
        <v>0.39540857074679536</v>
      </c>
      <c r="CA32" s="3">
        <f t="shared" si="63"/>
        <v>0.5497408624075284</v>
      </c>
      <c r="CB32" s="3">
        <f t="shared" si="63"/>
        <v>0.73802424188560423</v>
      </c>
      <c r="CC32" s="3">
        <f t="shared" ref="CC32:CN32" si="64">CC24-CC22</f>
        <v>0.86835713375316459</v>
      </c>
      <c r="CD32" s="3">
        <f t="shared" si="64"/>
        <v>0.9944889826983605</v>
      </c>
      <c r="CE32" s="3">
        <f t="shared" si="64"/>
        <v>1.11563581401224</v>
      </c>
      <c r="CF32" s="3">
        <f t="shared" si="64"/>
        <v>1.2313830908338268</v>
      </c>
      <c r="CG32" s="3">
        <f t="shared" si="64"/>
        <v>1.6202526717424295</v>
      </c>
      <c r="CH32" s="3">
        <f t="shared" si="64"/>
        <v>1.7643552502158943</v>
      </c>
      <c r="CI32" s="3">
        <f t="shared" si="64"/>
        <v>2.0576459546690415</v>
      </c>
      <c r="CJ32" s="3">
        <f t="shared" si="64"/>
        <v>2.1911305232348646</v>
      </c>
      <c r="CK32" s="3">
        <f t="shared" si="64"/>
        <v>2.3036328499813221</v>
      </c>
      <c r="CL32" s="3">
        <f t="shared" si="64"/>
        <v>2.3932156513611806</v>
      </c>
      <c r="CM32" s="3">
        <f t="shared" si="64"/>
        <v>2.4593049990855151</v>
      </c>
      <c r="CN32" s="3">
        <f t="shared" si="64"/>
        <v>2.49835565919116</v>
      </c>
    </row>
    <row r="33" spans="1:92" ht="18.75" customHeight="1" x14ac:dyDescent="0.15">
      <c r="A33" s="3">
        <v>28</v>
      </c>
      <c r="B33" s="7">
        <v>28</v>
      </c>
      <c r="C33" s="7">
        <v>29</v>
      </c>
      <c r="D33" s="7">
        <v>-7.5</v>
      </c>
      <c r="E33" s="8">
        <v>1.1316243474171803</v>
      </c>
      <c r="F33" s="8">
        <v>-21.4805914078656</v>
      </c>
      <c r="G33" s="7"/>
      <c r="H33" s="7"/>
      <c r="I33" s="3">
        <f t="shared" si="0"/>
        <v>0</v>
      </c>
      <c r="N33" s="21"/>
      <c r="O33" s="20">
        <v>3</v>
      </c>
      <c r="P33" s="3" t="s">
        <v>54</v>
      </c>
      <c r="Q33" s="3">
        <f>Q25-Q21</f>
        <v>0.14063634285763485</v>
      </c>
      <c r="R33" s="3">
        <f t="shared" ref="R33:BD33" si="65">R25-R21</f>
        <v>1.3957516557766114E-2</v>
      </c>
      <c r="S33" s="3">
        <f t="shared" si="65"/>
        <v>-0.15292188478496904</v>
      </c>
      <c r="T33" s="3">
        <f t="shared" si="65"/>
        <v>-0.31958131599139894</v>
      </c>
      <c r="U33" s="3">
        <f t="shared" si="65"/>
        <v>-0.48557179610825951</v>
      </c>
      <c r="V33" s="3">
        <f t="shared" si="65"/>
        <v>-0.63135380044729938</v>
      </c>
      <c r="W33" s="3">
        <f t="shared" si="65"/>
        <v>-0.79530271660833285</v>
      </c>
      <c r="X33" s="3">
        <f t="shared" si="65"/>
        <v>-0.99373851599162455</v>
      </c>
      <c r="Y33" s="3">
        <f t="shared" si="65"/>
        <v>-1.1876409714418843</v>
      </c>
      <c r="Z33" s="3">
        <f t="shared" si="65"/>
        <v>-1.3758613047054165</v>
      </c>
      <c r="AA33" s="3">
        <f t="shared" si="65"/>
        <v>-1.5575907981223476</v>
      </c>
      <c r="AB33" s="3">
        <f t="shared" si="65"/>
        <v>-1.703662134054734</v>
      </c>
      <c r="AC33" s="3">
        <f t="shared" si="65"/>
        <v>-1.900808162900399</v>
      </c>
      <c r="AD33" s="3">
        <f t="shared" si="65"/>
        <v>-2.0735165877191735</v>
      </c>
      <c r="AE33" s="3">
        <f t="shared" si="65"/>
        <v>-2.2546799858531603</v>
      </c>
      <c r="AF33" s="3">
        <f t="shared" si="65"/>
        <v>-2.4153440786036025</v>
      </c>
      <c r="AG33" s="3">
        <f t="shared" si="65"/>
        <v>-2.5540853815266766</v>
      </c>
      <c r="AH33" s="3">
        <f t="shared" si="65"/>
        <v>-2.6720018408958066</v>
      </c>
      <c r="AI33" s="3">
        <f t="shared" si="65"/>
        <v>-2.7591685045299377</v>
      </c>
      <c r="AJ33" s="3">
        <f t="shared" si="65"/>
        <v>-1.3125034012212717E-3</v>
      </c>
      <c r="AK33" s="3">
        <f t="shared" si="65"/>
        <v>-0.14344884142060069</v>
      </c>
      <c r="AL33" s="3">
        <f t="shared" si="65"/>
        <v>-0.30539981757708534</v>
      </c>
      <c r="AM33" s="3">
        <f t="shared" si="65"/>
        <v>-0.4662564675326003</v>
      </c>
      <c r="AN33" s="3">
        <f t="shared" si="65"/>
        <v>-0.62547437086494961</v>
      </c>
      <c r="AO33" s="3">
        <f t="shared" si="65"/>
        <v>-0.78264627385488061</v>
      </c>
      <c r="AP33" s="3">
        <f t="shared" si="65"/>
        <v>-0.95632942261988507</v>
      </c>
      <c r="AQ33" s="3">
        <f t="shared" si="65"/>
        <v>-1.1443742261039878</v>
      </c>
      <c r="AR33" s="3">
        <f t="shared" si="65"/>
        <v>-1.326236051686815</v>
      </c>
      <c r="AS33" s="3">
        <f t="shared" si="65"/>
        <v>-1.5010078519948784</v>
      </c>
      <c r="AT33" s="3">
        <f t="shared" si="65"/>
        <v>-1.6676432087529462</v>
      </c>
      <c r="AU33" s="3">
        <f t="shared" si="65"/>
        <v>-1.8252989537432416</v>
      </c>
      <c r="AV33" s="3">
        <f t="shared" si="65"/>
        <v>-2.0008976785311967</v>
      </c>
      <c r="AW33" s="3">
        <f t="shared" si="65"/>
        <v>-2.15997565829817</v>
      </c>
      <c r="AX33" s="3">
        <f t="shared" si="65"/>
        <v>-2.3117881697863125</v>
      </c>
      <c r="AY33" s="3">
        <f t="shared" si="65"/>
        <v>-2.4401808325266896</v>
      </c>
      <c r="AZ33" s="3">
        <f t="shared" si="65"/>
        <v>-2.5429111727208822</v>
      </c>
      <c r="BA33" s="3">
        <f t="shared" si="65"/>
        <v>-2.6168531324078508</v>
      </c>
      <c r="BB33" s="3">
        <f t="shared" si="65"/>
        <v>-2.6572651597146737</v>
      </c>
      <c r="BC33" s="3">
        <f t="shared" si="65"/>
        <v>-0.14326133976898578</v>
      </c>
      <c r="BD33" s="3">
        <f t="shared" si="65"/>
        <v>-0.3053998081493422</v>
      </c>
      <c r="BE33" s="3">
        <f t="shared" ref="BE33:BX33" si="66">BE25-BE21</f>
        <v>-0.4662564626527877</v>
      </c>
      <c r="BF33" s="3">
        <f t="shared" si="66"/>
        <v>-0.62547436597340189</v>
      </c>
      <c r="BG33" s="3">
        <f t="shared" si="66"/>
        <v>-0.78245877309206624</v>
      </c>
      <c r="BH33" s="3">
        <f t="shared" si="66"/>
        <v>-0.95614192324293712</v>
      </c>
      <c r="BI33" s="3">
        <f t="shared" si="66"/>
        <v>-1.1443742258261431</v>
      </c>
      <c r="BJ33" s="3">
        <f t="shared" si="66"/>
        <v>-1.3262360501521999</v>
      </c>
      <c r="BK33" s="3">
        <f t="shared" si="66"/>
        <v>-1.5010078537105578</v>
      </c>
      <c r="BL33" s="3">
        <f t="shared" si="66"/>
        <v>-1.667643210232465</v>
      </c>
      <c r="BM33" s="3">
        <f t="shared" si="66"/>
        <v>-1.8249239594136661</v>
      </c>
      <c r="BN33" s="3">
        <f t="shared" si="66"/>
        <v>-2.0008976772031244</v>
      </c>
      <c r="BO33" s="3">
        <f t="shared" si="66"/>
        <v>-2.1597881511233612</v>
      </c>
      <c r="BP33" s="3">
        <f t="shared" si="66"/>
        <v>-2.3117881555637889</v>
      </c>
      <c r="BQ33" s="3">
        <f t="shared" si="66"/>
        <v>-2.440180824011573</v>
      </c>
      <c r="BR33" s="3">
        <f t="shared" si="66"/>
        <v>-2.5429111743603325</v>
      </c>
      <c r="BS33" s="3">
        <f t="shared" si="66"/>
        <v>-2.6168531379700575</v>
      </c>
      <c r="BT33" s="3">
        <f t="shared" si="66"/>
        <v>-2.6572651688132809</v>
      </c>
      <c r="BU33" s="3">
        <f t="shared" si="66"/>
        <v>-2.6726669117129096</v>
      </c>
      <c r="BV33" s="3">
        <f t="shared" si="66"/>
        <v>-0.28975477623140344</v>
      </c>
      <c r="BW33" s="3">
        <f t="shared" si="66"/>
        <v>-0.47572947851338043</v>
      </c>
      <c r="BX33" s="3">
        <f t="shared" si="66"/>
        <v>-0.63965584003089582</v>
      </c>
      <c r="BY33" s="3">
        <f t="shared" ref="BY33:CB33" si="67">BY25-BY21</f>
        <v>-0.80177408270384354</v>
      </c>
      <c r="BZ33" s="3">
        <f t="shared" si="67"/>
        <v>-0.96164635581951741</v>
      </c>
      <c r="CA33" s="3">
        <f t="shared" si="67"/>
        <v>-1.1566556869977123</v>
      </c>
      <c r="CB33" s="3">
        <f t="shared" si="67"/>
        <v>-1.3636451623118981</v>
      </c>
      <c r="CC33" s="3">
        <f t="shared" ref="CC33:CN33" si="68">CC25-CC21</f>
        <v>-1.5442746157193501</v>
      </c>
      <c r="CD33" s="3">
        <f t="shared" si="68"/>
        <v>-1.7172684682612707</v>
      </c>
      <c r="CE33" s="3">
        <f t="shared" si="68"/>
        <v>-1.8815068843637526</v>
      </c>
      <c r="CF33" s="3">
        <f t="shared" si="68"/>
        <v>-2.0361665750043407</v>
      </c>
      <c r="CG33" s="3">
        <f t="shared" si="68"/>
        <v>-2.2352973440840724</v>
      </c>
      <c r="CH33" s="3">
        <f t="shared" si="68"/>
        <v>-2.3840320691354777</v>
      </c>
      <c r="CI33" s="3">
        <f t="shared" si="68"/>
        <v>-2.5348851506797763</v>
      </c>
      <c r="CJ33" s="3">
        <f t="shared" si="68"/>
        <v>-2.6464670691002623</v>
      </c>
      <c r="CK33" s="3">
        <f t="shared" si="68"/>
        <v>-2.7307576775273041</v>
      </c>
      <c r="CL33" s="3">
        <f t="shared" si="68"/>
        <v>-2.7863558197798866</v>
      </c>
      <c r="CM33" s="3">
        <f t="shared" si="68"/>
        <v>-2.8149822660754151</v>
      </c>
      <c r="CN33" s="3">
        <f t="shared" si="68"/>
        <v>-2.8152474422993796</v>
      </c>
    </row>
    <row r="34" spans="1:92" ht="18.75" customHeight="1" x14ac:dyDescent="0.15">
      <c r="A34" s="3">
        <v>29</v>
      </c>
      <c r="B34" s="7">
        <v>29</v>
      </c>
      <c r="C34" s="7">
        <v>34</v>
      </c>
      <c r="D34" s="7">
        <v>-7.5</v>
      </c>
      <c r="E34" s="8">
        <v>1.3116111934979897</v>
      </c>
      <c r="F34" s="8">
        <v>-20.612234287266066</v>
      </c>
      <c r="G34" s="7"/>
      <c r="H34" s="7"/>
      <c r="I34" s="3">
        <f t="shared" si="0"/>
        <v>0</v>
      </c>
      <c r="N34" s="21"/>
      <c r="O34" s="21"/>
      <c r="P34" s="3" t="s">
        <v>55</v>
      </c>
      <c r="Q34" s="3">
        <f>Q26-Q22</f>
        <v>-8.661649189369669E-2</v>
      </c>
      <c r="R34" s="3">
        <f t="shared" ref="R34:BD34" si="69">R26-R22</f>
        <v>4.0698462267592106E-3</v>
      </c>
      <c r="S34" s="3">
        <f t="shared" si="69"/>
        <v>9.5370702212179026E-2</v>
      </c>
      <c r="T34" s="3">
        <f t="shared" si="69"/>
        <v>0.18651573350893358</v>
      </c>
      <c r="U34" s="3">
        <f t="shared" si="69"/>
        <v>0.27727098540027484</v>
      </c>
      <c r="V34" s="3">
        <f t="shared" si="69"/>
        <v>0.4336829392992847</v>
      </c>
      <c r="W34" s="3">
        <f t="shared" si="69"/>
        <v>0.62484094165266413</v>
      </c>
      <c r="X34" s="3">
        <f t="shared" si="69"/>
        <v>0.75889004718322894</v>
      </c>
      <c r="Y34" s="3">
        <f t="shared" si="69"/>
        <v>0.88943490087321209</v>
      </c>
      <c r="Z34" s="3">
        <f t="shared" si="69"/>
        <v>1.0156976320896334</v>
      </c>
      <c r="AA34" s="3">
        <f t="shared" si="69"/>
        <v>1.1372405945520292</v>
      </c>
      <c r="AB34" s="3">
        <f t="shared" si="69"/>
        <v>1.5329551632743961</v>
      </c>
      <c r="AC34" s="3">
        <f t="shared" si="69"/>
        <v>1.6855676894366187</v>
      </c>
      <c r="AD34" s="3">
        <f t="shared" si="69"/>
        <v>1.9887502698093744</v>
      </c>
      <c r="AE34" s="3">
        <f t="shared" si="69"/>
        <v>2.1336471553372096</v>
      </c>
      <c r="AF34" s="3">
        <f t="shared" si="69"/>
        <v>2.2588431680914978</v>
      </c>
      <c r="AG34" s="3">
        <f t="shared" si="69"/>
        <v>2.3624576552696199</v>
      </c>
      <c r="AH34" s="3">
        <f t="shared" si="69"/>
        <v>2.4441302578276369</v>
      </c>
      <c r="AI34" s="3">
        <f t="shared" si="69"/>
        <v>2.4991624913216</v>
      </c>
      <c r="AJ34" s="3">
        <f t="shared" si="69"/>
        <v>1.7910876598286052E-3</v>
      </c>
      <c r="AK34" s="3">
        <f t="shared" si="69"/>
        <v>9.2380659043172386E-2</v>
      </c>
      <c r="AL34" s="3">
        <f t="shared" si="69"/>
        <v>0.183462203737772</v>
      </c>
      <c r="AM34" s="3">
        <f t="shared" si="69"/>
        <v>0.27413148219657657</v>
      </c>
      <c r="AN34" s="3">
        <f t="shared" si="69"/>
        <v>0.36398575546411038</v>
      </c>
      <c r="AO34" s="3">
        <f t="shared" si="69"/>
        <v>0.51908272717880521</v>
      </c>
      <c r="AP34" s="3">
        <f t="shared" si="69"/>
        <v>0.70858626832744065</v>
      </c>
      <c r="AQ34" s="3">
        <f t="shared" si="69"/>
        <v>0.84048581725977556</v>
      </c>
      <c r="AR34" s="3">
        <f t="shared" si="69"/>
        <v>0.96837978032985816</v>
      </c>
      <c r="AS34" s="3">
        <f t="shared" si="69"/>
        <v>1.0916250893170201</v>
      </c>
      <c r="AT34" s="3">
        <f t="shared" si="69"/>
        <v>1.2094012398920135</v>
      </c>
      <c r="AU34" s="3">
        <f t="shared" si="69"/>
        <v>1.6010948979479487</v>
      </c>
      <c r="AV34" s="3">
        <f t="shared" si="69"/>
        <v>1.7484891787611279</v>
      </c>
      <c r="AW34" s="3">
        <f t="shared" si="69"/>
        <v>2.0455769247779614</v>
      </c>
      <c r="AX34" s="3">
        <f t="shared" si="69"/>
        <v>2.1833754648165815</v>
      </c>
      <c r="AY34" s="3">
        <f t="shared" si="69"/>
        <v>2.3007378641999514</v>
      </c>
      <c r="AZ34" s="3">
        <f t="shared" si="69"/>
        <v>2.3965612880790959</v>
      </c>
      <c r="BA34" s="3">
        <f t="shared" si="69"/>
        <v>2.4676595043817438</v>
      </c>
      <c r="BB34" s="3">
        <f t="shared" si="69"/>
        <v>2.4811884813872673</v>
      </c>
      <c r="BC34" s="3">
        <f t="shared" si="69"/>
        <v>8.699634262360334E-2</v>
      </c>
      <c r="BD34" s="3">
        <f t="shared" si="69"/>
        <v>0.17752267652175746</v>
      </c>
      <c r="BE34" s="3">
        <f t="shared" ref="BE34:BX34" si="70">BE26-BE22</f>
        <v>0.26804789915667016</v>
      </c>
      <c r="BF34" s="3">
        <f t="shared" si="70"/>
        <v>0.35766417636340719</v>
      </c>
      <c r="BG34" s="3">
        <f t="shared" si="70"/>
        <v>0.44624069673993105</v>
      </c>
      <c r="BH34" s="3">
        <f t="shared" si="70"/>
        <v>0.59991366554421433</v>
      </c>
      <c r="BI34" s="3">
        <f t="shared" si="70"/>
        <v>0.78743235455411664</v>
      </c>
      <c r="BJ34" s="3">
        <f t="shared" si="70"/>
        <v>0.91654508109468225</v>
      </c>
      <c r="BK34" s="3">
        <f t="shared" si="70"/>
        <v>1.0411102757621578</v>
      </c>
      <c r="BL34" s="3">
        <f t="shared" si="70"/>
        <v>1.1604950061047816</v>
      </c>
      <c r="BM34" s="3">
        <f t="shared" si="70"/>
        <v>1.2741438182444398</v>
      </c>
      <c r="BN34" s="3">
        <f t="shared" si="70"/>
        <v>1.6609845202674034</v>
      </c>
      <c r="BO34" s="3">
        <f t="shared" si="70"/>
        <v>1.8022630024437234</v>
      </c>
      <c r="BP34" s="3">
        <f t="shared" si="70"/>
        <v>2.0922619959307305</v>
      </c>
      <c r="BQ34" s="3">
        <f t="shared" si="70"/>
        <v>2.2219495276125993</v>
      </c>
      <c r="BR34" s="3">
        <f t="shared" si="70"/>
        <v>2.3301378972886928</v>
      </c>
      <c r="BS34" s="3">
        <f t="shared" si="70"/>
        <v>2.4148606321064934</v>
      </c>
      <c r="BT34" s="3">
        <f t="shared" si="70"/>
        <v>2.4747093520887669</v>
      </c>
      <c r="BU34" s="3">
        <f t="shared" si="70"/>
        <v>2.5087511307966035</v>
      </c>
      <c r="BV34" s="3">
        <f t="shared" si="70"/>
        <v>0.17524389639136118</v>
      </c>
      <c r="BW34" s="3">
        <f t="shared" si="70"/>
        <v>0.2650578364519518</v>
      </c>
      <c r="BX34" s="3">
        <f t="shared" si="70"/>
        <v>0.35461063288343908</v>
      </c>
      <c r="BY34" s="3">
        <f t="shared" ref="BY34:CB34" si="71">BY26-BY22</f>
        <v>0.44310119263766268</v>
      </c>
      <c r="BZ34" s="3">
        <f t="shared" si="71"/>
        <v>0.53021647823952378</v>
      </c>
      <c r="CA34" s="3">
        <f t="shared" si="71"/>
        <v>0.68167413153458867</v>
      </c>
      <c r="CB34" s="3">
        <f t="shared" si="71"/>
        <v>0.86624129329075217</v>
      </c>
      <c r="CC34" s="3">
        <f t="shared" ref="CC34:CN34" si="72">CC26-CC22</f>
        <v>0.9921611900402354</v>
      </c>
      <c r="CD34" s="3">
        <f t="shared" si="72"/>
        <v>1.1131771555377483</v>
      </c>
      <c r="CE34" s="3">
        <f t="shared" si="72"/>
        <v>1.2285283140064855</v>
      </c>
      <c r="CF34" s="3">
        <f t="shared" si="72"/>
        <v>1.3374305923669603</v>
      </c>
      <c r="CG34" s="3">
        <f t="shared" si="72"/>
        <v>1.7177901977315102</v>
      </c>
      <c r="CH34" s="3">
        <f t="shared" si="72"/>
        <v>1.8520008910431311</v>
      </c>
      <c r="CI34" s="3">
        <f t="shared" si="72"/>
        <v>2.1338793055207184</v>
      </c>
      <c r="CJ34" s="3">
        <f t="shared" si="72"/>
        <v>2.2546702085590447</v>
      </c>
      <c r="CK34" s="3">
        <f t="shared" si="72"/>
        <v>2.3531408424714098</v>
      </c>
      <c r="CL34" s="3">
        <f t="shared" si="72"/>
        <v>2.4271403807567031</v>
      </c>
      <c r="CM34" s="3">
        <f t="shared" si="72"/>
        <v>2.4772481541608786</v>
      </c>
      <c r="CN34" s="3">
        <f t="shared" si="72"/>
        <v>2.5354080414306392</v>
      </c>
    </row>
    <row r="35" spans="1:92" ht="18.75" customHeight="1" x14ac:dyDescent="0.15">
      <c r="A35" s="3">
        <v>30</v>
      </c>
      <c r="B35" s="7">
        <v>30</v>
      </c>
      <c r="C35" s="7">
        <v>39</v>
      </c>
      <c r="D35" s="7">
        <v>-7.5</v>
      </c>
      <c r="E35" s="8">
        <v>1.4845080148749741</v>
      </c>
      <c r="F35" s="8">
        <v>-19.617745317559059</v>
      </c>
      <c r="G35" s="7"/>
      <c r="H35" s="7"/>
      <c r="I35" s="3">
        <f t="shared" si="0"/>
        <v>0</v>
      </c>
      <c r="N35" s="21"/>
      <c r="O35" s="6">
        <v>4</v>
      </c>
      <c r="P35" s="3" t="s">
        <v>56</v>
      </c>
      <c r="Q35" s="3">
        <f>Q27-Q21</f>
        <v>0</v>
      </c>
      <c r="R35" s="3">
        <f t="shared" ref="R35:BD35" si="73">R27-R21</f>
        <v>-0.14649346934244231</v>
      </c>
      <c r="S35" s="3">
        <f t="shared" si="73"/>
        <v>-0.3122785520882706</v>
      </c>
      <c r="T35" s="3">
        <f t="shared" si="73"/>
        <v>-0.47729923735517066</v>
      </c>
      <c r="U35" s="3">
        <f t="shared" si="73"/>
        <v>-0.64105622426955333</v>
      </c>
      <c r="V35" s="3">
        <f t="shared" si="73"/>
        <v>-0.80316197489289243</v>
      </c>
      <c r="W35" s="3">
        <f t="shared" si="73"/>
        <v>-0.98147254399370976</v>
      </c>
      <c r="X35" s="3">
        <f t="shared" si="73"/>
        <v>-1.1737253620724339</v>
      </c>
      <c r="Y35" s="3">
        <f t="shared" si="73"/>
        <v>-1.3605377928188687</v>
      </c>
      <c r="Z35" s="3">
        <f t="shared" si="73"/>
        <v>-1.5406216811203612</v>
      </c>
      <c r="AA35" s="3">
        <f t="shared" si="73"/>
        <v>-1.7129965654854797</v>
      </c>
      <c r="AB35" s="3">
        <f t="shared" si="73"/>
        <v>-1.8770108818619615</v>
      </c>
      <c r="AC35" s="3">
        <f t="shared" si="73"/>
        <v>-2.0574486646744141</v>
      </c>
      <c r="AD35" s="3">
        <f t="shared" si="73"/>
        <v>-2.222891611873862</v>
      </c>
      <c r="AE35" s="3">
        <f t="shared" si="73"/>
        <v>-2.3806351551670071</v>
      </c>
      <c r="AF35" s="3">
        <f t="shared" si="73"/>
        <v>-2.5156369270628902</v>
      </c>
      <c r="AG35" s="3">
        <f t="shared" si="73"/>
        <v>-2.6255898493309568</v>
      </c>
      <c r="AH35" s="3">
        <f t="shared" si="73"/>
        <v>-2.7099763740257048</v>
      </c>
      <c r="AI35" s="3">
        <f t="shared" si="73"/>
        <v>-2.772132739365214</v>
      </c>
      <c r="AJ35" s="3">
        <f t="shared" si="73"/>
        <v>0</v>
      </c>
      <c r="AK35" s="3">
        <f t="shared" si="73"/>
        <v>-0.14194884625885612</v>
      </c>
      <c r="AL35" s="3">
        <f t="shared" si="73"/>
        <v>-0.30389982732080911</v>
      </c>
      <c r="AM35" s="3">
        <f t="shared" si="73"/>
        <v>-0.4647564848803869</v>
      </c>
      <c r="AN35" s="3">
        <f t="shared" si="73"/>
        <v>-0.62397438889637202</v>
      </c>
      <c r="AO35" s="3">
        <f t="shared" si="73"/>
        <v>-0.78095879902624343</v>
      </c>
      <c r="AP35" s="3">
        <f t="shared" si="73"/>
        <v>-0.95445444830047366</v>
      </c>
      <c r="AQ35" s="3">
        <f t="shared" si="73"/>
        <v>-1.142499250005262</v>
      </c>
      <c r="AR35" s="3">
        <f t="shared" si="73"/>
        <v>-1.3243610721847972</v>
      </c>
      <c r="AS35" s="3">
        <f t="shared" si="73"/>
        <v>-1.4991328730637994</v>
      </c>
      <c r="AT35" s="3">
        <f t="shared" si="73"/>
        <v>-1.6657682284098232</v>
      </c>
      <c r="AU35" s="3">
        <f t="shared" si="73"/>
        <v>-1.8230489761160784</v>
      </c>
      <c r="AV35" s="3">
        <f t="shared" si="73"/>
        <v>-1.9986477015504691</v>
      </c>
      <c r="AW35" s="3">
        <f t="shared" si="73"/>
        <v>-2.1575381803052118</v>
      </c>
      <c r="AX35" s="3">
        <f t="shared" si="73"/>
        <v>-2.3093506824528585</v>
      </c>
      <c r="AY35" s="3">
        <f t="shared" si="73"/>
        <v>-2.4377433391001593</v>
      </c>
      <c r="AZ35" s="3">
        <f t="shared" si="73"/>
        <v>-2.5404736809859774</v>
      </c>
      <c r="BA35" s="3">
        <f t="shared" si="73"/>
        <v>-2.6144156405251624</v>
      </c>
      <c r="BB35" s="3">
        <f t="shared" si="73"/>
        <v>-2.654827665537749</v>
      </c>
      <c r="BC35" s="3">
        <f t="shared" si="73"/>
        <v>0</v>
      </c>
      <c r="BD35" s="3">
        <f t="shared" si="73"/>
        <v>-0.14194883636776451</v>
      </c>
      <c r="BE35" s="3">
        <f t="shared" ref="BE35:BX35" si="74">BE27-BE21</f>
        <v>-0.30389981298759766</v>
      </c>
      <c r="BF35" s="3">
        <f t="shared" si="74"/>
        <v>-0.46475647239651147</v>
      </c>
      <c r="BG35" s="3">
        <f t="shared" si="74"/>
        <v>-0.62397438332118849</v>
      </c>
      <c r="BH35" s="3">
        <f t="shared" si="74"/>
        <v>-0.78095879112348865</v>
      </c>
      <c r="BI35" s="3">
        <f t="shared" si="74"/>
        <v>-0.95445444841429994</v>
      </c>
      <c r="BJ35" s="3">
        <f t="shared" si="74"/>
        <v>-1.1424992515067318</v>
      </c>
      <c r="BK35" s="3">
        <f t="shared" si="74"/>
        <v>-1.3243610740534741</v>
      </c>
      <c r="BL35" s="3">
        <f t="shared" si="74"/>
        <v>-1.4991328742085399</v>
      </c>
      <c r="BM35" s="3">
        <f t="shared" si="74"/>
        <v>-1.665768231301386</v>
      </c>
      <c r="BN35" s="3">
        <f t="shared" si="74"/>
        <v>-1.8230489790705431</v>
      </c>
      <c r="BO35" s="3">
        <f t="shared" si="74"/>
        <v>-1.9986476995759614</v>
      </c>
      <c r="BP35" s="3">
        <f t="shared" si="74"/>
        <v>-2.1575381741426334</v>
      </c>
      <c r="BQ35" s="3">
        <f t="shared" si="74"/>
        <v>-2.3093506775708308</v>
      </c>
      <c r="BR35" s="3">
        <f t="shared" si="74"/>
        <v>-2.4377433366781189</v>
      </c>
      <c r="BS35" s="3">
        <f t="shared" si="74"/>
        <v>-2.5404736809338022</v>
      </c>
      <c r="BT35" s="3">
        <f t="shared" si="74"/>
        <v>-2.6144156462351527</v>
      </c>
      <c r="BU35" s="3">
        <f t="shared" si="74"/>
        <v>-2.6548276769305925</v>
      </c>
      <c r="BV35" s="3">
        <f t="shared" si="74"/>
        <v>0</v>
      </c>
      <c r="BW35" s="3">
        <f t="shared" si="74"/>
        <v>-0.14649343646241766</v>
      </c>
      <c r="BX35" s="3">
        <f t="shared" si="74"/>
        <v>-0.31227850673180274</v>
      </c>
      <c r="BY35" s="3">
        <f t="shared" ref="BY35:CB35" si="75">BY27-BY21</f>
        <v>-0.47729919036570584</v>
      </c>
      <c r="BZ35" s="3">
        <f t="shared" si="75"/>
        <v>-0.64105618912695306</v>
      </c>
      <c r="CA35" s="3">
        <f t="shared" si="75"/>
        <v>-0.80316196604863965</v>
      </c>
      <c r="CB35" s="3">
        <f t="shared" si="75"/>
        <v>-0.98147255487826368</v>
      </c>
      <c r="CC35" s="3">
        <f t="shared" ref="CC35:CN35" si="76">CC27-CC21</f>
        <v>-1.1737253849000548</v>
      </c>
      <c r="CD35" s="3">
        <f t="shared" si="76"/>
        <v>-1.360537817073882</v>
      </c>
      <c r="CE35" s="3">
        <f t="shared" si="76"/>
        <v>-1.540621688604187</v>
      </c>
      <c r="CF35" s="3">
        <f t="shared" si="76"/>
        <v>-1.7129965483398275</v>
      </c>
      <c r="CG35" s="3">
        <f t="shared" si="76"/>
        <v>-1.8770108468920603</v>
      </c>
      <c r="CH35" s="3">
        <f t="shared" si="76"/>
        <v>-2.0574486459514909</v>
      </c>
      <c r="CI35" s="3">
        <f t="shared" si="76"/>
        <v>-2.2228916175880782</v>
      </c>
      <c r="CJ35" s="3">
        <f t="shared" si="76"/>
        <v>-2.3806351692586207</v>
      </c>
      <c r="CK35" s="3">
        <f t="shared" si="76"/>
        <v>-2.5156369226595201</v>
      </c>
      <c r="CL35" s="3">
        <f t="shared" si="76"/>
        <v>-2.6255898398450905</v>
      </c>
      <c r="CM35" s="3">
        <f t="shared" si="76"/>
        <v>-2.7099763627436313</v>
      </c>
      <c r="CN35" s="3">
        <f t="shared" si="76"/>
        <v>-2.7721327434972869</v>
      </c>
    </row>
    <row r="36" spans="1:92" ht="18.75" customHeight="1" x14ac:dyDescent="0.15">
      <c r="A36" s="3">
        <v>31</v>
      </c>
      <c r="B36" s="7">
        <v>31</v>
      </c>
      <c r="C36" s="7">
        <v>44</v>
      </c>
      <c r="D36" s="7">
        <v>-7.5</v>
      </c>
      <c r="E36" s="8">
        <v>1.6492683912899189</v>
      </c>
      <c r="F36" s="8">
        <v>-18.502109498414587</v>
      </c>
      <c r="G36" s="7"/>
      <c r="H36" s="7"/>
      <c r="I36" s="3">
        <f t="shared" si="0"/>
        <v>0</v>
      </c>
      <c r="N36" s="19"/>
      <c r="O36" s="19"/>
      <c r="P36" s="3" t="s">
        <v>57</v>
      </c>
      <c r="Q36" s="3">
        <f>Q28-Q22</f>
        <v>-0.12166444062257042</v>
      </c>
      <c r="R36" s="3">
        <f t="shared" ref="R36:BD36" si="77">R28-R22</f>
        <v>-0.12144593666691605</v>
      </c>
      <c r="S36" s="3">
        <f t="shared" si="77"/>
        <v>-0.12079206969928791</v>
      </c>
      <c r="T36" s="3">
        <f t="shared" si="77"/>
        <v>-0.11969788682677773</v>
      </c>
      <c r="U36" s="3">
        <f t="shared" si="77"/>
        <v>-0.11813759576073224</v>
      </c>
      <c r="V36" s="3">
        <f t="shared" si="77"/>
        <v>-0.11605792676467885</v>
      </c>
      <c r="W36" s="3">
        <f t="shared" si="77"/>
        <v>-0.11318329744588596</v>
      </c>
      <c r="X36" s="3">
        <f t="shared" si="77"/>
        <v>-0.10946707341630457</v>
      </c>
      <c r="Y36" s="3">
        <f t="shared" si="77"/>
        <v>-0.10505406883379464</v>
      </c>
      <c r="Z36" s="3">
        <f t="shared" si="77"/>
        <v>-9.9938187054839034E-2</v>
      </c>
      <c r="AA36" s="3">
        <f t="shared" si="77"/>
        <v>-9.4142515431610008E-2</v>
      </c>
      <c r="AB36" s="3">
        <f t="shared" si="77"/>
        <v>-8.7297517094459209E-2</v>
      </c>
      <c r="AC36" s="3">
        <f t="shared" si="77"/>
        <v>-7.8787556099543465E-2</v>
      </c>
      <c r="AD36" s="3">
        <f t="shared" si="77"/>
        <v>-6.8895670457234104E-2</v>
      </c>
      <c r="AE36" s="3">
        <f t="shared" si="77"/>
        <v>-5.7483361822800561E-2</v>
      </c>
      <c r="AF36" s="3">
        <f t="shared" si="77"/>
        <v>-4.4789687132599454E-2</v>
      </c>
      <c r="AG36" s="3">
        <f t="shared" si="77"/>
        <v>-3.0758008911055512E-2</v>
      </c>
      <c r="AH36" s="3">
        <f t="shared" si="77"/>
        <v>-1.5174746479634571E-2</v>
      </c>
      <c r="AI36" s="3">
        <f t="shared" si="77"/>
        <v>8.0684711908318718E-4</v>
      </c>
      <c r="AJ36" s="3">
        <f t="shared" si="77"/>
        <v>-3.3198331947854598E-2</v>
      </c>
      <c r="AK36" s="3">
        <f t="shared" si="77"/>
        <v>-3.3256861069045129E-2</v>
      </c>
      <c r="AL36" s="3">
        <f t="shared" si="77"/>
        <v>-3.3135123850502879E-2</v>
      </c>
      <c r="AM36" s="3">
        <f t="shared" si="77"/>
        <v>-3.2700568173694933E-2</v>
      </c>
      <c r="AN36" s="3">
        <f t="shared" si="77"/>
        <v>-3.2082138139134742E-2</v>
      </c>
      <c r="AO36" s="3">
        <f t="shared" si="77"/>
        <v>-3.1422825696896695E-2</v>
      </c>
      <c r="AP36" s="3">
        <f t="shared" si="77"/>
        <v>-3.0658138885158337E-2</v>
      </c>
      <c r="AQ36" s="3">
        <f t="shared" si="77"/>
        <v>-2.9437970771109434E-2</v>
      </c>
      <c r="AR36" s="3">
        <f t="shared" si="77"/>
        <v>-2.7871303339757958E-2</v>
      </c>
      <c r="AS36" s="3">
        <f t="shared" si="77"/>
        <v>-2.6109189377148567E-2</v>
      </c>
      <c r="AT36" s="3">
        <f t="shared" si="77"/>
        <v>-2.4010729827452337E-2</v>
      </c>
      <c r="AU36" s="3">
        <f t="shared" si="77"/>
        <v>-2.1981870091625666E-2</v>
      </c>
      <c r="AV36" s="3">
        <f t="shared" si="77"/>
        <v>-1.9157782420906599E-2</v>
      </c>
      <c r="AW36" s="3">
        <f t="shared" si="77"/>
        <v>-1.5866066775034326E-2</v>
      </c>
      <c r="AX36" s="3">
        <f t="shared" si="77"/>
        <v>-1.2069015488647139E-2</v>
      </c>
      <c r="AY36" s="3">
        <f t="shared" si="77"/>
        <v>-7.7550523434286589E-3</v>
      </c>
      <c r="AZ36" s="3">
        <f t="shared" si="77"/>
        <v>-2.8949910241458099E-3</v>
      </c>
      <c r="BA36" s="3">
        <f t="shared" si="77"/>
        <v>3.3456238984204134E-3</v>
      </c>
      <c r="BB36" s="3">
        <f t="shared" si="77"/>
        <v>8.3545000744722486E-3</v>
      </c>
      <c r="BC36" s="3">
        <f t="shared" si="77"/>
        <v>5.1948413318132936E-2</v>
      </c>
      <c r="BD36" s="3">
        <f t="shared" si="77"/>
        <v>5.2006923015920137E-2</v>
      </c>
      <c r="BE36" s="3">
        <f t="shared" ref="BE36:BX36" si="78">BE28-BE22</f>
        <v>5.1885156409539945E-2</v>
      </c>
      <c r="BF36" s="3">
        <f t="shared" si="78"/>
        <v>5.1450571568395276E-2</v>
      </c>
      <c r="BG36" s="3">
        <f t="shared" si="78"/>
        <v>5.0832125993135691E-2</v>
      </c>
      <c r="BH36" s="3">
        <f t="shared" si="78"/>
        <v>5.0172803136685928E-2</v>
      </c>
      <c r="BI36" s="3">
        <f t="shared" si="78"/>
        <v>4.9408112668512416E-2</v>
      </c>
      <c r="BJ36" s="3">
        <f t="shared" si="78"/>
        <v>4.8187947341517656E-2</v>
      </c>
      <c r="BK36" s="3">
        <f t="shared" si="78"/>
        <v>4.6621293063797253E-2</v>
      </c>
      <c r="BL36" s="3">
        <f t="shared" si="78"/>
        <v>4.4859192092541633E-2</v>
      </c>
      <c r="BM36" s="3">
        <f t="shared" si="78"/>
        <v>4.2760727410612986E-2</v>
      </c>
      <c r="BN36" s="3">
        <f t="shared" si="78"/>
        <v>4.0731848524973913E-2</v>
      </c>
      <c r="BO36" s="3">
        <f t="shared" si="78"/>
        <v>3.790775222782905E-2</v>
      </c>
      <c r="BP36" s="3">
        <f t="shared" si="78"/>
        <v>3.4616041261688935E-2</v>
      </c>
      <c r="BQ36" s="3">
        <f t="shared" si="78"/>
        <v>3.0819004377734771E-2</v>
      </c>
      <c r="BR36" s="3">
        <f t="shared" si="78"/>
        <v>2.6505047307370688E-2</v>
      </c>
      <c r="BS36" s="3">
        <f t="shared" si="78"/>
        <v>2.1644980745312736E-2</v>
      </c>
      <c r="BT36" s="3">
        <f t="shared" si="78"/>
        <v>1.5404353003251714E-2</v>
      </c>
      <c r="BU36" s="3">
        <f t="shared" si="78"/>
        <v>1.0395471605443518E-2</v>
      </c>
      <c r="BV36" s="3">
        <f t="shared" si="78"/>
        <v>0.14041449386550298</v>
      </c>
      <c r="BW36" s="3">
        <f t="shared" si="78"/>
        <v>0.14019596708589077</v>
      </c>
      <c r="BX36" s="3">
        <f t="shared" si="78"/>
        <v>0.13954208294611448</v>
      </c>
      <c r="BY36" s="3">
        <f t="shared" ref="BY36:CB36" si="79">BY28-BY22</f>
        <v>0.13844789013630887</v>
      </c>
      <c r="BZ36" s="3">
        <f t="shared" si="79"/>
        <v>0.13688758784265076</v>
      </c>
      <c r="CA36" s="3">
        <f t="shared" si="79"/>
        <v>0.13480790749272842</v>
      </c>
      <c r="CB36" s="3">
        <f t="shared" si="79"/>
        <v>0.13193326912706027</v>
      </c>
      <c r="CC36" s="3">
        <f t="shared" ref="CC36:CN36" si="80">CC28-CC22</f>
        <v>0.12821705140514794</v>
      </c>
      <c r="CD36" s="3">
        <f t="shared" si="80"/>
        <v>0.12380405628707081</v>
      </c>
      <c r="CE36" s="3">
        <f t="shared" si="80"/>
        <v>0.11868817283938782</v>
      </c>
      <c r="CF36" s="3">
        <f t="shared" si="80"/>
        <v>0.11289249999424555</v>
      </c>
      <c r="CG36" s="3">
        <f t="shared" si="80"/>
        <v>0.10604750153313347</v>
      </c>
      <c r="CH36" s="3">
        <f t="shared" si="80"/>
        <v>9.753752598908072E-2</v>
      </c>
      <c r="CI36" s="3">
        <f t="shared" si="80"/>
        <v>8.7645640827236804E-2</v>
      </c>
      <c r="CJ36" s="3">
        <f t="shared" si="80"/>
        <v>7.6233350851676818E-2</v>
      </c>
      <c r="CK36" s="3">
        <f t="shared" si="80"/>
        <v>6.3539685324180084E-2</v>
      </c>
      <c r="CL36" s="3">
        <f t="shared" si="80"/>
        <v>4.9507992490087638E-2</v>
      </c>
      <c r="CM36" s="3">
        <f t="shared" si="80"/>
        <v>3.392472939552249E-2</v>
      </c>
      <c r="CN36" s="3">
        <f t="shared" si="80"/>
        <v>1.7943155075363482E-2</v>
      </c>
    </row>
    <row r="37" spans="1:92" ht="18.75" customHeight="1" x14ac:dyDescent="0.15">
      <c r="A37" s="3">
        <v>32</v>
      </c>
      <c r="B37" s="7">
        <v>32</v>
      </c>
      <c r="C37" s="7">
        <v>49</v>
      </c>
      <c r="D37" s="7">
        <v>-7.5</v>
      </c>
      <c r="E37" s="8">
        <v>1.804674158653051</v>
      </c>
      <c r="F37" s="8">
        <v>-17.270726388430948</v>
      </c>
      <c r="G37" s="7"/>
      <c r="H37" s="7"/>
      <c r="I37" s="3">
        <f>E37*G37+F37*H37</f>
        <v>0</v>
      </c>
      <c r="N37" s="14" t="s">
        <v>31</v>
      </c>
      <c r="O37" s="17"/>
      <c r="P37" s="16" t="s">
        <v>32</v>
      </c>
      <c r="Q37" s="3">
        <f>Q19*Q20</f>
        <v>26.25</v>
      </c>
      <c r="R37" s="3">
        <f t="shared" ref="R37:BD37" si="81">R19*R20</f>
        <v>30</v>
      </c>
      <c r="S37" s="3">
        <f t="shared" si="81"/>
        <v>30</v>
      </c>
      <c r="T37" s="3">
        <f t="shared" si="81"/>
        <v>30</v>
      </c>
      <c r="U37" s="3">
        <f t="shared" si="81"/>
        <v>30</v>
      </c>
      <c r="V37" s="3">
        <f t="shared" si="81"/>
        <v>33.75</v>
      </c>
      <c r="W37" s="3">
        <f t="shared" si="81"/>
        <v>37.5</v>
      </c>
      <c r="X37" s="3">
        <f t="shared" si="81"/>
        <v>37.5</v>
      </c>
      <c r="Y37" s="3">
        <f t="shared" si="81"/>
        <v>37.5</v>
      </c>
      <c r="Z37" s="3">
        <f t="shared" si="81"/>
        <v>37.5</v>
      </c>
      <c r="AA37" s="3">
        <f t="shared" si="81"/>
        <v>37.5</v>
      </c>
      <c r="AB37" s="3">
        <f t="shared" si="81"/>
        <v>45</v>
      </c>
      <c r="AC37" s="3">
        <f t="shared" si="81"/>
        <v>45</v>
      </c>
      <c r="AD37" s="3">
        <f t="shared" si="81"/>
        <v>48.75</v>
      </c>
      <c r="AE37" s="3">
        <f t="shared" si="81"/>
        <v>48.75</v>
      </c>
      <c r="AF37" s="3">
        <f t="shared" si="81"/>
        <v>48.75</v>
      </c>
      <c r="AG37" s="3">
        <f t="shared" si="81"/>
        <v>48.75</v>
      </c>
      <c r="AH37" s="3">
        <f t="shared" si="81"/>
        <v>48.75</v>
      </c>
      <c r="AI37" s="3">
        <f t="shared" si="81"/>
        <v>48.75</v>
      </c>
      <c r="AJ37" s="3">
        <f t="shared" si="81"/>
        <v>26.25</v>
      </c>
      <c r="AK37" s="3">
        <f t="shared" si="81"/>
        <v>30</v>
      </c>
      <c r="AL37" s="3">
        <f t="shared" si="81"/>
        <v>30</v>
      </c>
      <c r="AM37" s="3">
        <f t="shared" si="81"/>
        <v>30</v>
      </c>
      <c r="AN37" s="3">
        <f t="shared" si="81"/>
        <v>30</v>
      </c>
      <c r="AO37" s="3">
        <f t="shared" si="81"/>
        <v>33.75</v>
      </c>
      <c r="AP37" s="3">
        <f t="shared" si="81"/>
        <v>37.5</v>
      </c>
      <c r="AQ37" s="3">
        <f t="shared" si="81"/>
        <v>37.5</v>
      </c>
      <c r="AR37" s="3">
        <f t="shared" si="81"/>
        <v>37.5</v>
      </c>
      <c r="AS37" s="3">
        <f t="shared" si="81"/>
        <v>37.5</v>
      </c>
      <c r="AT37" s="3">
        <f t="shared" si="81"/>
        <v>37.5</v>
      </c>
      <c r="AU37" s="3">
        <f t="shared" si="81"/>
        <v>45</v>
      </c>
      <c r="AV37" s="3">
        <f t="shared" si="81"/>
        <v>45</v>
      </c>
      <c r="AW37" s="3">
        <f t="shared" si="81"/>
        <v>48.75</v>
      </c>
      <c r="AX37" s="3">
        <f t="shared" si="81"/>
        <v>48.75</v>
      </c>
      <c r="AY37" s="3">
        <f t="shared" si="81"/>
        <v>48.75</v>
      </c>
      <c r="AZ37" s="3">
        <f t="shared" si="81"/>
        <v>48.75</v>
      </c>
      <c r="BA37" s="3">
        <f t="shared" si="81"/>
        <v>48.75</v>
      </c>
      <c r="BB37" s="3">
        <f t="shared" si="81"/>
        <v>48.75</v>
      </c>
      <c r="BC37" s="3">
        <f t="shared" si="81"/>
        <v>26.25</v>
      </c>
      <c r="BD37" s="3">
        <f t="shared" si="81"/>
        <v>30</v>
      </c>
      <c r="BE37" s="3">
        <f t="shared" ref="BE37:BX37" si="82">BE19*BE20</f>
        <v>30</v>
      </c>
      <c r="BF37" s="3">
        <f t="shared" si="82"/>
        <v>30</v>
      </c>
      <c r="BG37" s="3">
        <f t="shared" si="82"/>
        <v>30</v>
      </c>
      <c r="BH37" s="3">
        <f t="shared" si="82"/>
        <v>33.75</v>
      </c>
      <c r="BI37" s="3">
        <f t="shared" si="82"/>
        <v>37.5</v>
      </c>
      <c r="BJ37" s="3">
        <f t="shared" si="82"/>
        <v>37.5</v>
      </c>
      <c r="BK37" s="3">
        <f t="shared" si="82"/>
        <v>37.5</v>
      </c>
      <c r="BL37" s="3">
        <f t="shared" si="82"/>
        <v>37.5</v>
      </c>
      <c r="BM37" s="3">
        <f t="shared" si="82"/>
        <v>37.5</v>
      </c>
      <c r="BN37" s="3">
        <f t="shared" si="82"/>
        <v>45</v>
      </c>
      <c r="BO37" s="3">
        <f t="shared" si="82"/>
        <v>45</v>
      </c>
      <c r="BP37" s="3">
        <f t="shared" si="82"/>
        <v>48.75</v>
      </c>
      <c r="BQ37" s="3">
        <f t="shared" si="82"/>
        <v>48.75</v>
      </c>
      <c r="BR37" s="3">
        <f t="shared" si="82"/>
        <v>48.75</v>
      </c>
      <c r="BS37" s="3">
        <f t="shared" si="82"/>
        <v>48.75</v>
      </c>
      <c r="BT37" s="3">
        <f t="shared" si="82"/>
        <v>48.75</v>
      </c>
      <c r="BU37" s="3">
        <f t="shared" si="82"/>
        <v>48.75</v>
      </c>
      <c r="BV37" s="3">
        <f t="shared" si="82"/>
        <v>26.25</v>
      </c>
      <c r="BW37" s="3">
        <f t="shared" si="82"/>
        <v>30</v>
      </c>
      <c r="BX37" s="3">
        <f t="shared" si="82"/>
        <v>30</v>
      </c>
      <c r="BY37" s="3">
        <f t="shared" ref="BY37:CB37" si="83">BY19*BY20</f>
        <v>30</v>
      </c>
      <c r="BZ37" s="3">
        <f t="shared" si="83"/>
        <v>30</v>
      </c>
      <c r="CA37" s="3">
        <f t="shared" si="83"/>
        <v>33.75</v>
      </c>
      <c r="CB37" s="3">
        <f t="shared" si="83"/>
        <v>37.5</v>
      </c>
      <c r="CC37" s="3">
        <f t="shared" ref="CC37:CN37" si="84">CC19*CC20</f>
        <v>37.5</v>
      </c>
      <c r="CD37" s="3">
        <f t="shared" si="84"/>
        <v>37.5</v>
      </c>
      <c r="CE37" s="3">
        <f t="shared" si="84"/>
        <v>37.5</v>
      </c>
      <c r="CF37" s="3">
        <f t="shared" si="84"/>
        <v>37.5</v>
      </c>
      <c r="CG37" s="3">
        <f t="shared" si="84"/>
        <v>45</v>
      </c>
      <c r="CH37" s="3">
        <f t="shared" si="84"/>
        <v>45</v>
      </c>
      <c r="CI37" s="3">
        <f t="shared" si="84"/>
        <v>48.75</v>
      </c>
      <c r="CJ37" s="3">
        <f t="shared" si="84"/>
        <v>48.75</v>
      </c>
      <c r="CK37" s="3">
        <f t="shared" si="84"/>
        <v>48.75</v>
      </c>
      <c r="CL37" s="3">
        <f t="shared" si="84"/>
        <v>48.75</v>
      </c>
      <c r="CM37" s="3">
        <f t="shared" si="84"/>
        <v>48.75</v>
      </c>
      <c r="CN37" s="3">
        <f t="shared" si="84"/>
        <v>48.75</v>
      </c>
    </row>
    <row r="38" spans="1:92" ht="18.75" customHeight="1" x14ac:dyDescent="0.15">
      <c r="A38" s="3">
        <v>33</v>
      </c>
      <c r="B38" s="7">
        <v>33</v>
      </c>
      <c r="C38" s="7">
        <v>55</v>
      </c>
      <c r="D38" s="7">
        <v>-7.5</v>
      </c>
      <c r="E38" s="8">
        <v>1.9780229064602786</v>
      </c>
      <c r="F38" s="8">
        <v>-15.650473708062092</v>
      </c>
      <c r="G38" s="7"/>
      <c r="H38" s="7"/>
      <c r="I38" s="3">
        <f>E38*G38+F38*H38</f>
        <v>0</v>
      </c>
      <c r="N38" s="14" t="s">
        <v>43</v>
      </c>
      <c r="O38" s="17"/>
      <c r="P38" s="16" t="s">
        <v>44</v>
      </c>
      <c r="Q38" s="3">
        <f>Q20/Q19</f>
        <v>2.1428571428571428</v>
      </c>
      <c r="R38" s="3">
        <f t="shared" ref="R38:BD38" si="85">R20/R19</f>
        <v>1.875</v>
      </c>
      <c r="S38" s="3">
        <f t="shared" si="85"/>
        <v>1.875</v>
      </c>
      <c r="T38" s="3">
        <f t="shared" si="85"/>
        <v>1.875</v>
      </c>
      <c r="U38" s="3">
        <f t="shared" si="85"/>
        <v>1.875</v>
      </c>
      <c r="V38" s="3">
        <f t="shared" si="85"/>
        <v>1.6666666666666667</v>
      </c>
      <c r="W38" s="3">
        <f t="shared" si="85"/>
        <v>1.5</v>
      </c>
      <c r="X38" s="3">
        <f t="shared" si="85"/>
        <v>1.5</v>
      </c>
      <c r="Y38" s="3">
        <f t="shared" si="85"/>
        <v>1.5</v>
      </c>
      <c r="Z38" s="3">
        <f t="shared" si="85"/>
        <v>1.5</v>
      </c>
      <c r="AA38" s="3">
        <f t="shared" si="85"/>
        <v>1.5</v>
      </c>
      <c r="AB38" s="3">
        <f t="shared" si="85"/>
        <v>1.25</v>
      </c>
      <c r="AC38" s="3">
        <f t="shared" si="85"/>
        <v>1.25</v>
      </c>
      <c r="AD38" s="3">
        <f t="shared" si="85"/>
        <v>1.1538461538461537</v>
      </c>
      <c r="AE38" s="3">
        <f t="shared" si="85"/>
        <v>1.1538461538461537</v>
      </c>
      <c r="AF38" s="3">
        <f t="shared" si="85"/>
        <v>1.1538461538461537</v>
      </c>
      <c r="AG38" s="3">
        <f t="shared" si="85"/>
        <v>1.1538461538461537</v>
      </c>
      <c r="AH38" s="3">
        <f t="shared" si="85"/>
        <v>1.1538461538461537</v>
      </c>
      <c r="AI38" s="3">
        <f t="shared" si="85"/>
        <v>1.1538461538461537</v>
      </c>
      <c r="AJ38" s="3">
        <f t="shared" si="85"/>
        <v>2.1428571428571428</v>
      </c>
      <c r="AK38" s="3">
        <f t="shared" si="85"/>
        <v>1.875</v>
      </c>
      <c r="AL38" s="3">
        <f t="shared" si="85"/>
        <v>1.875</v>
      </c>
      <c r="AM38" s="3">
        <f t="shared" si="85"/>
        <v>1.875</v>
      </c>
      <c r="AN38" s="3">
        <f t="shared" si="85"/>
        <v>1.875</v>
      </c>
      <c r="AO38" s="3">
        <f t="shared" si="85"/>
        <v>1.6666666666666667</v>
      </c>
      <c r="AP38" s="3">
        <f t="shared" si="85"/>
        <v>1.5</v>
      </c>
      <c r="AQ38" s="3">
        <f t="shared" si="85"/>
        <v>1.5</v>
      </c>
      <c r="AR38" s="3">
        <f t="shared" si="85"/>
        <v>1.5</v>
      </c>
      <c r="AS38" s="3">
        <f t="shared" si="85"/>
        <v>1.5</v>
      </c>
      <c r="AT38" s="3">
        <f t="shared" si="85"/>
        <v>1.5</v>
      </c>
      <c r="AU38" s="3">
        <f t="shared" si="85"/>
        <v>1.25</v>
      </c>
      <c r="AV38" s="3">
        <f t="shared" si="85"/>
        <v>1.25</v>
      </c>
      <c r="AW38" s="3">
        <f t="shared" si="85"/>
        <v>1.1538461538461537</v>
      </c>
      <c r="AX38" s="3">
        <f t="shared" si="85"/>
        <v>1.1538461538461537</v>
      </c>
      <c r="AY38" s="3">
        <f t="shared" si="85"/>
        <v>1.1538461538461537</v>
      </c>
      <c r="AZ38" s="3">
        <f t="shared" si="85"/>
        <v>1.1538461538461537</v>
      </c>
      <c r="BA38" s="3">
        <f t="shared" si="85"/>
        <v>1.1538461538461537</v>
      </c>
      <c r="BB38" s="3">
        <f t="shared" si="85"/>
        <v>1.1538461538461537</v>
      </c>
      <c r="BC38" s="3">
        <f t="shared" si="85"/>
        <v>2.1428571428571428</v>
      </c>
      <c r="BD38" s="3">
        <f t="shared" si="85"/>
        <v>1.875</v>
      </c>
      <c r="BE38" s="3">
        <f t="shared" ref="BE38:BX38" si="86">BE20/BE19</f>
        <v>1.875</v>
      </c>
      <c r="BF38" s="3">
        <f t="shared" si="86"/>
        <v>1.875</v>
      </c>
      <c r="BG38" s="3">
        <f t="shared" si="86"/>
        <v>1.875</v>
      </c>
      <c r="BH38" s="3">
        <f t="shared" si="86"/>
        <v>1.6666666666666667</v>
      </c>
      <c r="BI38" s="3">
        <f t="shared" si="86"/>
        <v>1.5</v>
      </c>
      <c r="BJ38" s="3">
        <f t="shared" si="86"/>
        <v>1.5</v>
      </c>
      <c r="BK38" s="3">
        <f t="shared" si="86"/>
        <v>1.5</v>
      </c>
      <c r="BL38" s="3">
        <f t="shared" si="86"/>
        <v>1.5</v>
      </c>
      <c r="BM38" s="3">
        <f t="shared" si="86"/>
        <v>1.5</v>
      </c>
      <c r="BN38" s="3">
        <f t="shared" si="86"/>
        <v>1.25</v>
      </c>
      <c r="BO38" s="3">
        <f t="shared" si="86"/>
        <v>1.25</v>
      </c>
      <c r="BP38" s="3">
        <f t="shared" si="86"/>
        <v>1.1538461538461537</v>
      </c>
      <c r="BQ38" s="3">
        <f t="shared" si="86"/>
        <v>1.1538461538461537</v>
      </c>
      <c r="BR38" s="3">
        <f t="shared" si="86"/>
        <v>1.1538461538461537</v>
      </c>
      <c r="BS38" s="3">
        <f t="shared" si="86"/>
        <v>1.1538461538461537</v>
      </c>
      <c r="BT38" s="3">
        <f t="shared" si="86"/>
        <v>1.1538461538461537</v>
      </c>
      <c r="BU38" s="3">
        <f t="shared" si="86"/>
        <v>1.1538461538461537</v>
      </c>
      <c r="BV38" s="3">
        <f t="shared" si="86"/>
        <v>2.1428571428571428</v>
      </c>
      <c r="BW38" s="3">
        <f t="shared" si="86"/>
        <v>1.875</v>
      </c>
      <c r="BX38" s="3">
        <f t="shared" si="86"/>
        <v>1.875</v>
      </c>
      <c r="BY38" s="3">
        <f t="shared" ref="BY38:CB38" si="87">BY20/BY19</f>
        <v>1.875</v>
      </c>
      <c r="BZ38" s="3">
        <f t="shared" si="87"/>
        <v>1.875</v>
      </c>
      <c r="CA38" s="3">
        <f t="shared" si="87"/>
        <v>1.6666666666666667</v>
      </c>
      <c r="CB38" s="3">
        <f t="shared" si="87"/>
        <v>1.5</v>
      </c>
      <c r="CC38" s="3">
        <f t="shared" ref="CC38:CN38" si="88">CC20/CC19</f>
        <v>1.5</v>
      </c>
      <c r="CD38" s="3">
        <f t="shared" si="88"/>
        <v>1.5</v>
      </c>
      <c r="CE38" s="3">
        <f t="shared" si="88"/>
        <v>1.5</v>
      </c>
      <c r="CF38" s="3">
        <f t="shared" si="88"/>
        <v>1.5</v>
      </c>
      <c r="CG38" s="3">
        <f t="shared" si="88"/>
        <v>1.25</v>
      </c>
      <c r="CH38" s="3">
        <f t="shared" si="88"/>
        <v>1.25</v>
      </c>
      <c r="CI38" s="3">
        <f t="shared" si="88"/>
        <v>1.1538461538461537</v>
      </c>
      <c r="CJ38" s="3">
        <f t="shared" si="88"/>
        <v>1.1538461538461537</v>
      </c>
      <c r="CK38" s="3">
        <f t="shared" si="88"/>
        <v>1.1538461538461537</v>
      </c>
      <c r="CL38" s="3">
        <f t="shared" si="88"/>
        <v>1.1538461538461537</v>
      </c>
      <c r="CM38" s="3">
        <f t="shared" si="88"/>
        <v>1.1538461538461537</v>
      </c>
      <c r="CN38" s="3">
        <f t="shared" si="88"/>
        <v>1.1538461538461537</v>
      </c>
    </row>
    <row r="39" spans="1:92" ht="18.75" customHeight="1" x14ac:dyDescent="0.15">
      <c r="A39" s="3">
        <v>34</v>
      </c>
      <c r="B39" s="7">
        <v>34</v>
      </c>
      <c r="C39" s="7">
        <v>61</v>
      </c>
      <c r="D39" s="7">
        <v>-7.5</v>
      </c>
      <c r="E39" s="8">
        <v>2.1346634082342937</v>
      </c>
      <c r="F39" s="8">
        <v>-13.88611846252593</v>
      </c>
      <c r="G39" s="7"/>
      <c r="H39" s="7"/>
      <c r="I39" s="3">
        <f>E39*G39+F39*H39</f>
        <v>0</v>
      </c>
      <c r="N39" s="15" t="s">
        <v>45</v>
      </c>
      <c r="O39" s="17"/>
      <c r="P39" s="16"/>
      <c r="Q39" s="3">
        <f>Q9/12/(1-Q10^2)</f>
        <v>915.75091575091574</v>
      </c>
      <c r="R39" s="3">
        <f t="shared" ref="R39:BD39" si="89">R9/12/(1-R10^2)</f>
        <v>915.75091575091574</v>
      </c>
      <c r="S39" s="3">
        <f t="shared" si="89"/>
        <v>915.75091575091574</v>
      </c>
      <c r="T39" s="3">
        <f t="shared" si="89"/>
        <v>915.75091575091574</v>
      </c>
      <c r="U39" s="3">
        <f t="shared" si="89"/>
        <v>915.75091575091574</v>
      </c>
      <c r="V39" s="3">
        <f t="shared" si="89"/>
        <v>915.75091575091574</v>
      </c>
      <c r="W39" s="3">
        <f t="shared" si="89"/>
        <v>915.75091575091574</v>
      </c>
      <c r="X39" s="3">
        <f t="shared" si="89"/>
        <v>915.75091575091574</v>
      </c>
      <c r="Y39" s="3">
        <f t="shared" si="89"/>
        <v>915.75091575091574</v>
      </c>
      <c r="Z39" s="3">
        <f t="shared" si="89"/>
        <v>915.75091575091574</v>
      </c>
      <c r="AA39" s="3">
        <f t="shared" si="89"/>
        <v>915.75091575091574</v>
      </c>
      <c r="AB39" s="3">
        <f t="shared" si="89"/>
        <v>915.75091575091574</v>
      </c>
      <c r="AC39" s="3">
        <f t="shared" si="89"/>
        <v>915.75091575091574</v>
      </c>
      <c r="AD39" s="3">
        <f t="shared" si="89"/>
        <v>915.75091575091574</v>
      </c>
      <c r="AE39" s="3">
        <f t="shared" si="89"/>
        <v>915.75091575091574</v>
      </c>
      <c r="AF39" s="3">
        <f t="shared" si="89"/>
        <v>915.75091575091574</v>
      </c>
      <c r="AG39" s="3">
        <f t="shared" si="89"/>
        <v>915.75091575091574</v>
      </c>
      <c r="AH39" s="3">
        <f t="shared" si="89"/>
        <v>915.75091575091574</v>
      </c>
      <c r="AI39" s="3">
        <f t="shared" si="89"/>
        <v>915.75091575091574</v>
      </c>
      <c r="AJ39" s="3">
        <f t="shared" si="89"/>
        <v>915.75091575091574</v>
      </c>
      <c r="AK39" s="3">
        <f t="shared" si="89"/>
        <v>915.75091575091574</v>
      </c>
      <c r="AL39" s="3">
        <f t="shared" si="89"/>
        <v>915.75091575091574</v>
      </c>
      <c r="AM39" s="3">
        <f t="shared" si="89"/>
        <v>915.75091575091574</v>
      </c>
      <c r="AN39" s="3">
        <f t="shared" si="89"/>
        <v>915.75091575091574</v>
      </c>
      <c r="AO39" s="3">
        <f t="shared" si="89"/>
        <v>915.75091575091574</v>
      </c>
      <c r="AP39" s="3">
        <f t="shared" si="89"/>
        <v>915.75091575091574</v>
      </c>
      <c r="AQ39" s="3">
        <f t="shared" si="89"/>
        <v>915.75091575091574</v>
      </c>
      <c r="AR39" s="3">
        <f t="shared" si="89"/>
        <v>915.75091575091574</v>
      </c>
      <c r="AS39" s="3">
        <f t="shared" si="89"/>
        <v>915.75091575091574</v>
      </c>
      <c r="AT39" s="3">
        <f t="shared" si="89"/>
        <v>915.75091575091574</v>
      </c>
      <c r="AU39" s="3">
        <f t="shared" si="89"/>
        <v>915.75091575091574</v>
      </c>
      <c r="AV39" s="3">
        <f t="shared" si="89"/>
        <v>915.75091575091574</v>
      </c>
      <c r="AW39" s="3">
        <f t="shared" si="89"/>
        <v>915.75091575091574</v>
      </c>
      <c r="AX39" s="3">
        <f t="shared" si="89"/>
        <v>915.75091575091574</v>
      </c>
      <c r="AY39" s="3">
        <f t="shared" si="89"/>
        <v>915.75091575091574</v>
      </c>
      <c r="AZ39" s="3">
        <f t="shared" si="89"/>
        <v>915.75091575091574</v>
      </c>
      <c r="BA39" s="3">
        <f t="shared" si="89"/>
        <v>915.75091575091574</v>
      </c>
      <c r="BB39" s="3">
        <f t="shared" si="89"/>
        <v>915.75091575091574</v>
      </c>
      <c r="BC39" s="3">
        <f t="shared" si="89"/>
        <v>915.75091575091574</v>
      </c>
      <c r="BD39" s="3">
        <f t="shared" si="89"/>
        <v>915.75091575091574</v>
      </c>
      <c r="BE39" s="3">
        <f t="shared" ref="BE39:BX39" si="90">BE9/12/(1-BE10^2)</f>
        <v>915.75091575091574</v>
      </c>
      <c r="BF39" s="3">
        <f t="shared" si="90"/>
        <v>915.75091575091574</v>
      </c>
      <c r="BG39" s="3">
        <f t="shared" si="90"/>
        <v>915.75091575091574</v>
      </c>
      <c r="BH39" s="3">
        <f t="shared" si="90"/>
        <v>915.75091575091574</v>
      </c>
      <c r="BI39" s="3">
        <f t="shared" si="90"/>
        <v>915.75091575091574</v>
      </c>
      <c r="BJ39" s="3">
        <f t="shared" si="90"/>
        <v>915.75091575091574</v>
      </c>
      <c r="BK39" s="3">
        <f t="shared" si="90"/>
        <v>915.75091575091574</v>
      </c>
      <c r="BL39" s="3">
        <f t="shared" si="90"/>
        <v>915.75091575091574</v>
      </c>
      <c r="BM39" s="3">
        <f t="shared" si="90"/>
        <v>915.75091575091574</v>
      </c>
      <c r="BN39" s="3">
        <f t="shared" si="90"/>
        <v>915.75091575091574</v>
      </c>
      <c r="BO39" s="3">
        <f t="shared" si="90"/>
        <v>915.75091575091574</v>
      </c>
      <c r="BP39" s="3">
        <f t="shared" si="90"/>
        <v>915.75091575091574</v>
      </c>
      <c r="BQ39" s="3">
        <f t="shared" si="90"/>
        <v>915.75091575091574</v>
      </c>
      <c r="BR39" s="3">
        <f t="shared" si="90"/>
        <v>915.75091575091574</v>
      </c>
      <c r="BS39" s="3">
        <f t="shared" si="90"/>
        <v>915.75091575091574</v>
      </c>
      <c r="BT39" s="3">
        <f t="shared" si="90"/>
        <v>915.75091575091574</v>
      </c>
      <c r="BU39" s="3">
        <f t="shared" si="90"/>
        <v>915.75091575091574</v>
      </c>
      <c r="BV39" s="3">
        <f t="shared" si="90"/>
        <v>915.75091575091574</v>
      </c>
      <c r="BW39" s="3">
        <f t="shared" si="90"/>
        <v>915.75091575091574</v>
      </c>
      <c r="BX39" s="3">
        <f t="shared" si="90"/>
        <v>915.75091575091574</v>
      </c>
      <c r="BY39" s="3">
        <f t="shared" ref="BY39:CB39" si="91">BY9/12/(1-BY10^2)</f>
        <v>915.75091575091574</v>
      </c>
      <c r="BZ39" s="3">
        <f t="shared" si="91"/>
        <v>915.75091575091574</v>
      </c>
      <c r="CA39" s="3">
        <f t="shared" si="91"/>
        <v>915.75091575091574</v>
      </c>
      <c r="CB39" s="3">
        <f t="shared" si="91"/>
        <v>915.75091575091574</v>
      </c>
      <c r="CC39" s="3">
        <f t="shared" ref="CC39:CN39" si="92">CC9/12/(1-CC10^2)</f>
        <v>915.75091575091574</v>
      </c>
      <c r="CD39" s="3">
        <f t="shared" si="92"/>
        <v>915.75091575091574</v>
      </c>
      <c r="CE39" s="3">
        <f t="shared" si="92"/>
        <v>915.75091575091574</v>
      </c>
      <c r="CF39" s="3">
        <f t="shared" si="92"/>
        <v>915.75091575091574</v>
      </c>
      <c r="CG39" s="3">
        <f t="shared" si="92"/>
        <v>915.75091575091574</v>
      </c>
      <c r="CH39" s="3">
        <f t="shared" si="92"/>
        <v>915.75091575091574</v>
      </c>
      <c r="CI39" s="3">
        <f t="shared" si="92"/>
        <v>915.75091575091574</v>
      </c>
      <c r="CJ39" s="3">
        <f t="shared" si="92"/>
        <v>915.75091575091574</v>
      </c>
      <c r="CK39" s="3">
        <f t="shared" si="92"/>
        <v>915.75091575091574</v>
      </c>
      <c r="CL39" s="3">
        <f t="shared" si="92"/>
        <v>915.75091575091574</v>
      </c>
      <c r="CM39" s="3">
        <f t="shared" si="92"/>
        <v>915.75091575091574</v>
      </c>
      <c r="CN39" s="3">
        <f t="shared" si="92"/>
        <v>915.75091575091574</v>
      </c>
    </row>
    <row r="40" spans="1:92" ht="18.75" customHeight="1" x14ac:dyDescent="0.15">
      <c r="A40" s="3">
        <v>35</v>
      </c>
      <c r="B40" s="7">
        <v>35</v>
      </c>
      <c r="C40" s="7">
        <v>67.5</v>
      </c>
      <c r="D40" s="7">
        <v>-7.5</v>
      </c>
      <c r="E40" s="8">
        <v>2.2840384323889822</v>
      </c>
      <c r="F40" s="8">
        <v>-11.828472522259322</v>
      </c>
      <c r="G40" s="7"/>
      <c r="H40" s="7"/>
      <c r="I40" s="3">
        <f>E40*G40+F40*H40</f>
        <v>0</v>
      </c>
      <c r="N40" s="15" t="s">
        <v>38</v>
      </c>
      <c r="O40" s="17"/>
      <c r="P40" s="16"/>
      <c r="Q40" s="3">
        <f>Q10</f>
        <v>0.3</v>
      </c>
      <c r="R40" s="3">
        <f t="shared" ref="R40:BD40" si="93">R10</f>
        <v>0.3</v>
      </c>
      <c r="S40" s="3">
        <f t="shared" si="93"/>
        <v>0.3</v>
      </c>
      <c r="T40" s="3">
        <f t="shared" si="93"/>
        <v>0.3</v>
      </c>
      <c r="U40" s="3">
        <f t="shared" si="93"/>
        <v>0.3</v>
      </c>
      <c r="V40" s="3">
        <f t="shared" si="93"/>
        <v>0.3</v>
      </c>
      <c r="W40" s="3">
        <f t="shared" si="93"/>
        <v>0.3</v>
      </c>
      <c r="X40" s="3">
        <f t="shared" si="93"/>
        <v>0.3</v>
      </c>
      <c r="Y40" s="3">
        <f t="shared" si="93"/>
        <v>0.3</v>
      </c>
      <c r="Z40" s="3">
        <f t="shared" si="93"/>
        <v>0.3</v>
      </c>
      <c r="AA40" s="3">
        <f t="shared" si="93"/>
        <v>0.3</v>
      </c>
      <c r="AB40" s="3">
        <f t="shared" si="93"/>
        <v>0.3</v>
      </c>
      <c r="AC40" s="3">
        <f t="shared" si="93"/>
        <v>0.3</v>
      </c>
      <c r="AD40" s="3">
        <f t="shared" si="93"/>
        <v>0.3</v>
      </c>
      <c r="AE40" s="3">
        <f t="shared" si="93"/>
        <v>0.3</v>
      </c>
      <c r="AF40" s="3">
        <f t="shared" si="93"/>
        <v>0.3</v>
      </c>
      <c r="AG40" s="3">
        <f t="shared" si="93"/>
        <v>0.3</v>
      </c>
      <c r="AH40" s="3">
        <f t="shared" si="93"/>
        <v>0.3</v>
      </c>
      <c r="AI40" s="3">
        <f t="shared" si="93"/>
        <v>0.3</v>
      </c>
      <c r="AJ40" s="3">
        <f t="shared" si="93"/>
        <v>0.3</v>
      </c>
      <c r="AK40" s="3">
        <f t="shared" si="93"/>
        <v>0.3</v>
      </c>
      <c r="AL40" s="3">
        <f t="shared" si="93"/>
        <v>0.3</v>
      </c>
      <c r="AM40" s="3">
        <f t="shared" si="93"/>
        <v>0.3</v>
      </c>
      <c r="AN40" s="3">
        <f t="shared" si="93"/>
        <v>0.3</v>
      </c>
      <c r="AO40" s="3">
        <f t="shared" si="93"/>
        <v>0.3</v>
      </c>
      <c r="AP40" s="3">
        <f t="shared" si="93"/>
        <v>0.3</v>
      </c>
      <c r="AQ40" s="3">
        <f t="shared" si="93"/>
        <v>0.3</v>
      </c>
      <c r="AR40" s="3">
        <f t="shared" si="93"/>
        <v>0.3</v>
      </c>
      <c r="AS40" s="3">
        <f t="shared" si="93"/>
        <v>0.3</v>
      </c>
      <c r="AT40" s="3">
        <f t="shared" si="93"/>
        <v>0.3</v>
      </c>
      <c r="AU40" s="3">
        <f t="shared" si="93"/>
        <v>0.3</v>
      </c>
      <c r="AV40" s="3">
        <f t="shared" si="93"/>
        <v>0.3</v>
      </c>
      <c r="AW40" s="3">
        <f t="shared" si="93"/>
        <v>0.3</v>
      </c>
      <c r="AX40" s="3">
        <f t="shared" si="93"/>
        <v>0.3</v>
      </c>
      <c r="AY40" s="3">
        <f t="shared" si="93"/>
        <v>0.3</v>
      </c>
      <c r="AZ40" s="3">
        <f t="shared" si="93"/>
        <v>0.3</v>
      </c>
      <c r="BA40" s="3">
        <f t="shared" si="93"/>
        <v>0.3</v>
      </c>
      <c r="BB40" s="3">
        <f t="shared" si="93"/>
        <v>0.3</v>
      </c>
      <c r="BC40" s="3">
        <f t="shared" si="93"/>
        <v>0.3</v>
      </c>
      <c r="BD40" s="3">
        <f t="shared" si="93"/>
        <v>0.3</v>
      </c>
      <c r="BE40" s="3">
        <f t="shared" ref="BE40:BX40" si="94">BE10</f>
        <v>0.3</v>
      </c>
      <c r="BF40" s="3">
        <f t="shared" si="94"/>
        <v>0.3</v>
      </c>
      <c r="BG40" s="3">
        <f t="shared" si="94"/>
        <v>0.3</v>
      </c>
      <c r="BH40" s="3">
        <f t="shared" si="94"/>
        <v>0.3</v>
      </c>
      <c r="BI40" s="3">
        <f t="shared" si="94"/>
        <v>0.3</v>
      </c>
      <c r="BJ40" s="3">
        <f t="shared" si="94"/>
        <v>0.3</v>
      </c>
      <c r="BK40" s="3">
        <f t="shared" si="94"/>
        <v>0.3</v>
      </c>
      <c r="BL40" s="3">
        <f t="shared" si="94"/>
        <v>0.3</v>
      </c>
      <c r="BM40" s="3">
        <f t="shared" si="94"/>
        <v>0.3</v>
      </c>
      <c r="BN40" s="3">
        <f t="shared" si="94"/>
        <v>0.3</v>
      </c>
      <c r="BO40" s="3">
        <f t="shared" si="94"/>
        <v>0.3</v>
      </c>
      <c r="BP40" s="3">
        <f t="shared" si="94"/>
        <v>0.3</v>
      </c>
      <c r="BQ40" s="3">
        <f t="shared" si="94"/>
        <v>0.3</v>
      </c>
      <c r="BR40" s="3">
        <f t="shared" si="94"/>
        <v>0.3</v>
      </c>
      <c r="BS40" s="3">
        <f t="shared" si="94"/>
        <v>0.3</v>
      </c>
      <c r="BT40" s="3">
        <f t="shared" si="94"/>
        <v>0.3</v>
      </c>
      <c r="BU40" s="3">
        <f t="shared" si="94"/>
        <v>0.3</v>
      </c>
      <c r="BV40" s="3">
        <f t="shared" si="94"/>
        <v>0.3</v>
      </c>
      <c r="BW40" s="3">
        <f t="shared" si="94"/>
        <v>0.3</v>
      </c>
      <c r="BX40" s="3">
        <f t="shared" si="94"/>
        <v>0.3</v>
      </c>
      <c r="BY40" s="3">
        <f t="shared" ref="BY40:CB40" si="95">BY10</f>
        <v>0.3</v>
      </c>
      <c r="BZ40" s="3">
        <f t="shared" si="95"/>
        <v>0.3</v>
      </c>
      <c r="CA40" s="3">
        <f t="shared" si="95"/>
        <v>0.3</v>
      </c>
      <c r="CB40" s="3">
        <f t="shared" si="95"/>
        <v>0.3</v>
      </c>
      <c r="CC40" s="3">
        <f t="shared" ref="CC40:CN40" si="96">CC10</f>
        <v>0.3</v>
      </c>
      <c r="CD40" s="3">
        <f t="shared" si="96"/>
        <v>0.3</v>
      </c>
      <c r="CE40" s="3">
        <f t="shared" si="96"/>
        <v>0.3</v>
      </c>
      <c r="CF40" s="3">
        <f t="shared" si="96"/>
        <v>0.3</v>
      </c>
      <c r="CG40" s="3">
        <f t="shared" si="96"/>
        <v>0.3</v>
      </c>
      <c r="CH40" s="3">
        <f t="shared" si="96"/>
        <v>0.3</v>
      </c>
      <c r="CI40" s="3">
        <f t="shared" si="96"/>
        <v>0.3</v>
      </c>
      <c r="CJ40" s="3">
        <f t="shared" si="96"/>
        <v>0.3</v>
      </c>
      <c r="CK40" s="3">
        <f t="shared" si="96"/>
        <v>0.3</v>
      </c>
      <c r="CL40" s="3">
        <f t="shared" si="96"/>
        <v>0.3</v>
      </c>
      <c r="CM40" s="3">
        <f t="shared" si="96"/>
        <v>0.3</v>
      </c>
      <c r="CN40" s="3">
        <f t="shared" si="96"/>
        <v>0.3</v>
      </c>
    </row>
    <row r="41" spans="1:92" ht="18.75" customHeight="1" x14ac:dyDescent="0.15">
      <c r="A41" s="3">
        <v>36</v>
      </c>
      <c r="B41" s="7">
        <v>36</v>
      </c>
      <c r="C41" s="7">
        <v>74</v>
      </c>
      <c r="D41" s="7">
        <v>-7.5</v>
      </c>
      <c r="E41" s="8">
        <v>2.4099936017028289</v>
      </c>
      <c r="F41" s="8">
        <v>-9.6373420050993115</v>
      </c>
      <c r="G41" s="7"/>
      <c r="H41" s="7"/>
      <c r="I41" s="3">
        <f>E41*G41+F41*H41</f>
        <v>0</v>
      </c>
      <c r="N41" s="20"/>
      <c r="O41" s="23"/>
      <c r="P41" s="24"/>
      <c r="Q41" s="3">
        <f t="shared" ref="Q41:AV41" si="97">Q33^2+Q35^2+Q31*Q33-Q31*Q35-2*Q33*Q35+Q31^2</f>
        <v>0.14260299669964016</v>
      </c>
      <c r="R41" s="3">
        <f t="shared" si="97"/>
        <v>0.18451939021243513</v>
      </c>
      <c r="S41" s="3">
        <f t="shared" si="97"/>
        <v>0.18230690812872341</v>
      </c>
      <c r="T41" s="3">
        <f t="shared" si="97"/>
        <v>0.17892341367599626</v>
      </c>
      <c r="U41" s="3">
        <f t="shared" si="97"/>
        <v>0.1744192563990713</v>
      </c>
      <c r="V41" s="3">
        <f t="shared" si="97"/>
        <v>0.21225444555673795</v>
      </c>
      <c r="W41" s="3">
        <f t="shared" si="97"/>
        <v>0.2483137818135189</v>
      </c>
      <c r="X41" s="3">
        <f t="shared" si="97"/>
        <v>0.23295601922396364</v>
      </c>
      <c r="Y41" s="3">
        <f t="shared" si="97"/>
        <v>0.21551793495818677</v>
      </c>
      <c r="Z41" s="3">
        <f t="shared" si="97"/>
        <v>0.19635269816650963</v>
      </c>
      <c r="AA41" s="3">
        <f t="shared" si="97"/>
        <v>0.17581986565069641</v>
      </c>
      <c r="AB41" s="3">
        <f t="shared" si="97"/>
        <v>0.21654314968822794</v>
      </c>
      <c r="AC41" s="3">
        <f t="shared" si="97"/>
        <v>0.17872530795896455</v>
      </c>
      <c r="AD41" s="3">
        <f t="shared" si="97"/>
        <v>0.16251055574329781</v>
      </c>
      <c r="AE41" s="3">
        <f t="shared" si="97"/>
        <v>0.11683210555611349</v>
      </c>
      <c r="AF41" s="3">
        <f t="shared" si="97"/>
        <v>7.5348086783579044E-2</v>
      </c>
      <c r="AG41" s="3">
        <f t="shared" si="97"/>
        <v>4.0561792912428424E-2</v>
      </c>
      <c r="AH41" s="3">
        <f t="shared" si="97"/>
        <v>1.5270686115977827E-2</v>
      </c>
      <c r="AI41" s="3">
        <f t="shared" si="97"/>
        <v>2.1260951649807614E-3</v>
      </c>
      <c r="AJ41" s="3">
        <f t="shared" si="97"/>
        <v>1.9595717919212472E-2</v>
      </c>
      <c r="AK41" s="3">
        <f t="shared" si="97"/>
        <v>2.5506093159286682E-2</v>
      </c>
      <c r="AL41" s="3">
        <f t="shared" si="97"/>
        <v>2.5157763936556464E-2</v>
      </c>
      <c r="AM41" s="3">
        <f t="shared" si="97"/>
        <v>2.4640618521277004E-2</v>
      </c>
      <c r="AN41" s="3">
        <f t="shared" si="97"/>
        <v>2.3944433507914014E-2</v>
      </c>
      <c r="AO41" s="3">
        <f t="shared" si="97"/>
        <v>2.9230974407893545E-2</v>
      </c>
      <c r="AP41" s="3">
        <f t="shared" si="97"/>
        <v>3.4313656512002522E-2</v>
      </c>
      <c r="AQ41" s="3">
        <f t="shared" si="97"/>
        <v>3.2061309263001228E-2</v>
      </c>
      <c r="AR41" s="3">
        <f t="shared" si="97"/>
        <v>2.9572648394351992E-2</v>
      </c>
      <c r="AS41" s="3">
        <f t="shared" si="97"/>
        <v>2.6840574947930945E-2</v>
      </c>
      <c r="AT41" s="3">
        <f t="shared" si="97"/>
        <v>2.3863085321997733E-2</v>
      </c>
      <c r="AU41" s="3">
        <f t="shared" si="97"/>
        <v>2.9664819961393151E-2</v>
      </c>
      <c r="AV41" s="3">
        <f t="shared" si="97"/>
        <v>2.4188871669188202E-2</v>
      </c>
      <c r="AW41" s="3">
        <f t="shared" ref="AW41:CB41" si="98">AW33^2+AW35^2+AW31*AW33-AW31*AW35-2*AW33*AW35+AW31^2</f>
        <v>2.1954740806104999E-2</v>
      </c>
      <c r="AX41" s="3">
        <f t="shared" si="98"/>
        <v>1.5563631891594123E-2</v>
      </c>
      <c r="AY41" s="3">
        <f t="shared" si="98"/>
        <v>9.8201336674359832E-3</v>
      </c>
      <c r="AZ41" s="3">
        <f t="shared" si="98"/>
        <v>4.9445387326488401E-3</v>
      </c>
      <c r="BA41" s="3">
        <f t="shared" si="98"/>
        <v>1.3554439168596973E-3</v>
      </c>
      <c r="BB41" s="3">
        <f t="shared" si="98"/>
        <v>1.4241251580804747E-4</v>
      </c>
      <c r="BC41" s="3">
        <f t="shared" si="98"/>
        <v>2.0713565133293314E-2</v>
      </c>
      <c r="BD41" s="3">
        <f t="shared" si="98"/>
        <v>2.6963645828682187E-2</v>
      </c>
      <c r="BE41" s="3">
        <f t="shared" si="98"/>
        <v>2.6605465053813674E-2</v>
      </c>
      <c r="BF41" s="3">
        <f t="shared" si="98"/>
        <v>2.6073565316015231E-2</v>
      </c>
      <c r="BG41" s="3">
        <f t="shared" si="98"/>
        <v>2.5357275473910784E-2</v>
      </c>
      <c r="BH41" s="3">
        <f t="shared" si="98"/>
        <v>3.0987594476330784E-2</v>
      </c>
      <c r="BI41" s="3">
        <f t="shared" si="98"/>
        <v>3.6429132086258059E-2</v>
      </c>
      <c r="BJ41" s="3">
        <f t="shared" si="98"/>
        <v>3.4107228817772374E-2</v>
      </c>
      <c r="BK41" s="3">
        <f t="shared" si="98"/>
        <v>3.1538809402306293E-2</v>
      </c>
      <c r="BL41" s="3">
        <f t="shared" si="98"/>
        <v>2.8715202222602161E-2</v>
      </c>
      <c r="BM41" s="3">
        <f t="shared" si="98"/>
        <v>2.5632475203942424E-2</v>
      </c>
      <c r="BN41" s="3">
        <f t="shared" si="98"/>
        <v>3.2035377418595405E-2</v>
      </c>
      <c r="BO41" s="3">
        <f t="shared" si="98"/>
        <v>2.6333869827958892E-2</v>
      </c>
      <c r="BP41" s="3">
        <f t="shared" si="98"/>
        <v>2.4174979002520761E-2</v>
      </c>
      <c r="BQ41" s="3">
        <f t="shared" si="98"/>
        <v>1.7441365386989739E-2</v>
      </c>
      <c r="BR41" s="3">
        <f t="shared" si="98"/>
        <v>1.1322561369989638E-2</v>
      </c>
      <c r="BS41" s="3">
        <f t="shared" si="98"/>
        <v>6.0259371183540413E-3</v>
      </c>
      <c r="BT41" s="3">
        <f t="shared" si="98"/>
        <v>1.9464683153116206E-3</v>
      </c>
      <c r="BU41" s="3">
        <f t="shared" si="98"/>
        <v>3.6766270638462141E-4</v>
      </c>
      <c r="BV41" s="3">
        <f t="shared" si="98"/>
        <v>0.14599229926868901</v>
      </c>
      <c r="BW41" s="3">
        <f t="shared" si="98"/>
        <v>0.1889265425804757</v>
      </c>
      <c r="BX41" s="3">
        <f t="shared" si="98"/>
        <v>0.1866874870592958</v>
      </c>
      <c r="BY41" s="3">
        <f t="shared" si="98"/>
        <v>0.18326311828881245</v>
      </c>
      <c r="BZ41" s="3">
        <f t="shared" si="98"/>
        <v>0.17870389371582868</v>
      </c>
      <c r="CA41" s="3">
        <f t="shared" si="98"/>
        <v>0.21757307775001788</v>
      </c>
      <c r="CB41" s="3">
        <f t="shared" si="98"/>
        <v>0.25470756026148639</v>
      </c>
      <c r="CC41" s="3">
        <f t="shared" ref="CC41:CN41" si="99">CC33^2+CC35^2+CC31*CC33-CC31*CC35-2*CC33*CC35+CC31^2</f>
        <v>0.23914947304853462</v>
      </c>
      <c r="CD41" s="3">
        <f t="shared" si="99"/>
        <v>0.22147616299702369</v>
      </c>
      <c r="CE41" s="3">
        <f t="shared" si="99"/>
        <v>0.20204112891795875</v>
      </c>
      <c r="CF41" s="3">
        <f t="shared" si="99"/>
        <v>0.18120377282314815</v>
      </c>
      <c r="CG41" s="3">
        <f t="shared" si="99"/>
        <v>0.22372016058166005</v>
      </c>
      <c r="CH41" s="3">
        <f t="shared" si="99"/>
        <v>0.18524877770323428</v>
      </c>
      <c r="CI41" s="3">
        <f t="shared" si="99"/>
        <v>0.16925801814238375</v>
      </c>
      <c r="CJ41" s="3">
        <f t="shared" si="99"/>
        <v>0.12256195257602663</v>
      </c>
      <c r="CK41" s="3">
        <f t="shared" si="99"/>
        <v>7.9960997887648627E-2</v>
      </c>
      <c r="CL41" s="3">
        <f t="shared" si="99"/>
        <v>4.3958740018870346E-2</v>
      </c>
      <c r="CM41" s="3">
        <f t="shared" si="99"/>
        <v>1.7361774145348296E-2</v>
      </c>
      <c r="CN41" s="3">
        <f t="shared" si="99"/>
        <v>2.9462487849128503E-3</v>
      </c>
    </row>
    <row r="42" spans="1:92" ht="18.75" customHeight="1" x14ac:dyDescent="0.15">
      <c r="A42" s="3">
        <v>37</v>
      </c>
      <c r="B42" s="7">
        <v>37</v>
      </c>
      <c r="C42" s="7">
        <v>80.5</v>
      </c>
      <c r="D42" s="7">
        <v>-7.5</v>
      </c>
      <c r="E42" s="8">
        <v>2.5102864501621167</v>
      </c>
      <c r="F42" s="8">
        <v>-7.3337091498752143</v>
      </c>
      <c r="G42" s="7"/>
      <c r="H42" s="7"/>
      <c r="I42" s="3">
        <f t="shared" si="0"/>
        <v>0</v>
      </c>
      <c r="N42" s="21"/>
      <c r="O42" s="27"/>
      <c r="P42" s="28"/>
      <c r="Q42" s="3">
        <f t="shared" ref="Q42:AV42" si="100">-Q31*Q32+Q31*Q34+Q31*Q36-Q33*Q32+Q33*Q34+Q33*Q36+Q35*Q32-Q35*Q34-Q35*Q36</f>
        <v>-0.10399439134775333</v>
      </c>
      <c r="R42" s="3">
        <f t="shared" si="100"/>
        <v>-0.11789410181752238</v>
      </c>
      <c r="S42" s="3">
        <f t="shared" si="100"/>
        <v>-0.11633317340955776</v>
      </c>
      <c r="T42" s="3">
        <f t="shared" si="100"/>
        <v>-0.11396905789036194</v>
      </c>
      <c r="U42" s="3">
        <f t="shared" si="100"/>
        <v>-0.11079195476720474</v>
      </c>
      <c r="V42" s="3">
        <f t="shared" si="100"/>
        <v>-0.11964716562893392</v>
      </c>
      <c r="W42" s="3">
        <f t="shared" si="100"/>
        <v>-0.12570672346593759</v>
      </c>
      <c r="X42" s="3">
        <f t="shared" si="100"/>
        <v>-0.11729718365273886</v>
      </c>
      <c r="Y42" s="3">
        <f t="shared" si="100"/>
        <v>-0.10780082141220426</v>
      </c>
      <c r="Z42" s="3">
        <f t="shared" si="100"/>
        <v>-9.7408257841690965E-2</v>
      </c>
      <c r="AA42" s="3">
        <f t="shared" si="100"/>
        <v>-8.6152417868300718E-2</v>
      </c>
      <c r="AB42" s="3">
        <f t="shared" si="100"/>
        <v>-8.7549301300674287E-2</v>
      </c>
      <c r="AC42" s="3">
        <f t="shared" si="100"/>
        <v>-7.0699497676396245E-2</v>
      </c>
      <c r="AD42" s="3">
        <f t="shared" si="100"/>
        <v>-5.7691218348765089E-2</v>
      </c>
      <c r="AE42" s="3">
        <f t="shared" si="100"/>
        <v>-3.9570681221013343E-2</v>
      </c>
      <c r="AF42" s="3">
        <f t="shared" si="100"/>
        <v>-2.3460477212128295E-2</v>
      </c>
      <c r="AG42" s="3">
        <f t="shared" si="100"/>
        <v>-1.0444900055065251E-2</v>
      </c>
      <c r="AH42" s="3">
        <f t="shared" si="100"/>
        <v>-1.9842849423632528E-3</v>
      </c>
      <c r="AI42" s="3">
        <f t="shared" si="100"/>
        <v>-8.9584219864026222E-4</v>
      </c>
      <c r="AJ42" s="3">
        <f t="shared" si="100"/>
        <v>-9.2587926429315154E-3</v>
      </c>
      <c r="AK42" s="3">
        <f t="shared" si="100"/>
        <v>-1.0553071780055302E-2</v>
      </c>
      <c r="AL42" s="3">
        <f t="shared" si="100"/>
        <v>-1.0392603574031217E-2</v>
      </c>
      <c r="AM42" s="3">
        <f t="shared" si="100"/>
        <v>-1.0120220844346519E-2</v>
      </c>
      <c r="AN42" s="3">
        <f t="shared" si="100"/>
        <v>-9.7787766867798269E-3</v>
      </c>
      <c r="AO42" s="3">
        <f t="shared" si="100"/>
        <v>-1.0561257127594675E-2</v>
      </c>
      <c r="AP42" s="3">
        <f t="shared" si="100"/>
        <v>-1.1075403698938117E-2</v>
      </c>
      <c r="AQ42" s="3">
        <f t="shared" si="100"/>
        <v>-1.0207461979202401E-2</v>
      </c>
      <c r="AR42" s="3">
        <f t="shared" si="100"/>
        <v>-9.2318432897634112E-3</v>
      </c>
      <c r="AS42" s="3">
        <f t="shared" si="100"/>
        <v>-8.1638029615006616E-3</v>
      </c>
      <c r="AT42" s="3">
        <f t="shared" si="100"/>
        <v>-7.0612800626726688E-3</v>
      </c>
      <c r="AU42" s="3">
        <f t="shared" si="100"/>
        <v>-7.0389439505292861E-3</v>
      </c>
      <c r="AV42" s="3">
        <f t="shared" si="100"/>
        <v>-5.4073504576420822E-3</v>
      </c>
      <c r="AW42" s="3">
        <f t="shared" ref="AW42:CB42" si="101">-AW31*AW32+AW31*AW34+AW31*AW36-AW33*AW32+AW33*AW34+AW33*AW36+AW35*AW32-AW35*AW34-AW35*AW36</f>
        <v>-4.1047124396520196E-3</v>
      </c>
      <c r="AX42" s="3">
        <f t="shared" si="101"/>
        <v>-2.448622906040903E-3</v>
      </c>
      <c r="AY42" s="3">
        <f t="shared" si="101"/>
        <v>-1.0421637748479762E-3</v>
      </c>
      <c r="AZ42" s="3">
        <f t="shared" si="101"/>
        <v>3.1123849944300792E-5</v>
      </c>
      <c r="BA42" s="3">
        <f t="shared" si="101"/>
        <v>4.1578778822259042E-4</v>
      </c>
      <c r="BB42" s="3">
        <f t="shared" si="101"/>
        <v>-9.276861518230442E-5</v>
      </c>
      <c r="BC42" s="3">
        <f t="shared" si="101"/>
        <v>-1.5029222491865515E-2</v>
      </c>
      <c r="BD42" s="3">
        <f t="shared" si="101"/>
        <v>-1.7137098958982085E-2</v>
      </c>
      <c r="BE42" s="3">
        <f t="shared" si="101"/>
        <v>-1.6932245170303121E-2</v>
      </c>
      <c r="BF42" s="3">
        <f t="shared" si="101"/>
        <v>-1.659208197341527E-2</v>
      </c>
      <c r="BG42" s="3">
        <f t="shared" si="101"/>
        <v>-1.6159210129422723E-2</v>
      </c>
      <c r="BH42" s="3">
        <f t="shared" si="101"/>
        <v>-1.7612937018911645E-2</v>
      </c>
      <c r="BI42" s="3">
        <f t="shared" si="101"/>
        <v>-1.8718412099572389E-2</v>
      </c>
      <c r="BJ42" s="3">
        <f t="shared" si="101"/>
        <v>-1.7597711373779495E-2</v>
      </c>
      <c r="BK42" s="3">
        <f t="shared" si="101"/>
        <v>-1.6331257138837665E-2</v>
      </c>
      <c r="BL42" s="3">
        <f t="shared" si="101"/>
        <v>-1.4929147580876781E-2</v>
      </c>
      <c r="BM42" s="3">
        <f t="shared" si="101"/>
        <v>-1.3444868653673572E-2</v>
      </c>
      <c r="BN42" s="3">
        <f t="shared" si="101"/>
        <v>-1.4162887957854975E-2</v>
      </c>
      <c r="BO42" s="3">
        <f t="shared" si="101"/>
        <v>-1.184969369673762E-2</v>
      </c>
      <c r="BP42" s="3">
        <f t="shared" si="101"/>
        <v>-1.0252851057887397E-2</v>
      </c>
      <c r="BQ42" s="3">
        <f t="shared" si="101"/>
        <v>-7.6394407264253755E-3</v>
      </c>
      <c r="BR42" s="3">
        <f t="shared" si="101"/>
        <v>-5.1811997115046582E-3</v>
      </c>
      <c r="BS42" s="3">
        <f t="shared" si="101"/>
        <v>-2.9201154400664842E-3</v>
      </c>
      <c r="BT42" s="3">
        <f t="shared" si="101"/>
        <v>-1.1683970301404334E-3</v>
      </c>
      <c r="BU42" s="3">
        <f t="shared" si="101"/>
        <v>-9.3906846521883344E-4</v>
      </c>
      <c r="BV42" s="3">
        <f t="shared" si="101"/>
        <v>-0.1215088519102514</v>
      </c>
      <c r="BW42" s="3">
        <f t="shared" si="101"/>
        <v>-0.13782330452560648</v>
      </c>
      <c r="BX42" s="3">
        <f t="shared" si="101"/>
        <v>-0.13614113674178904</v>
      </c>
      <c r="BY42" s="3">
        <f t="shared" si="101"/>
        <v>-0.13359078762185733</v>
      </c>
      <c r="BZ42" s="3">
        <f t="shared" si="101"/>
        <v>-0.13016239892091197</v>
      </c>
      <c r="CA42" s="3">
        <f t="shared" si="101"/>
        <v>-0.14101988583914438</v>
      </c>
      <c r="CB42" s="3">
        <f t="shared" si="101"/>
        <v>-0.1488300172915864</v>
      </c>
      <c r="CC42" s="3">
        <f t="shared" ref="CC42:CN42" si="102">-CC31*CC32+CC31*CC34+CC31*CC36-CC33*CC32+CC33*CC34+CC33*CC36+CC35*CC32-CC35*CC34-CC35*CC36</f>
        <v>-0.13969177912403141</v>
      </c>
      <c r="CD42" s="3">
        <f t="shared" si="102"/>
        <v>-0.12933988217121986</v>
      </c>
      <c r="CE42" s="3">
        <f t="shared" si="102"/>
        <v>-0.1179661599888677</v>
      </c>
      <c r="CF42" s="3">
        <f t="shared" si="102"/>
        <v>-0.10560040148752506</v>
      </c>
      <c r="CG42" s="3">
        <f t="shared" si="102"/>
        <v>-0.10914909849578538</v>
      </c>
      <c r="CH42" s="3">
        <f t="shared" si="102"/>
        <v>-9.0318251654682519E-2</v>
      </c>
      <c r="CI42" s="3">
        <f t="shared" si="102"/>
        <v>-7.6407517035199157E-2</v>
      </c>
      <c r="CJ42" s="3">
        <f t="shared" si="102"/>
        <v>-5.544265854461633E-2</v>
      </c>
      <c r="CK42" s="3">
        <f t="shared" si="102"/>
        <v>-3.6207881618177423E-2</v>
      </c>
      <c r="CL42" s="3">
        <f t="shared" si="102"/>
        <v>-1.9785689289247427E-2</v>
      </c>
      <c r="CM42" s="3">
        <f t="shared" si="102"/>
        <v>-7.668948149488472E-3</v>
      </c>
      <c r="CN42" s="3">
        <f t="shared" si="102"/>
        <v>-3.3521943289275963E-3</v>
      </c>
    </row>
    <row r="43" spans="1:92" ht="18.75" customHeight="1" x14ac:dyDescent="0.15">
      <c r="A43" s="3">
        <v>38</v>
      </c>
      <c r="B43" s="7">
        <v>38</v>
      </c>
      <c r="C43" s="7">
        <v>87</v>
      </c>
      <c r="D43" s="7">
        <v>-7.5</v>
      </c>
      <c r="E43" s="8">
        <v>2.5817909179663969</v>
      </c>
      <c r="F43" s="8">
        <v>-4.9404934856945388</v>
      </c>
      <c r="G43" s="7"/>
      <c r="H43" s="7"/>
      <c r="I43" s="3">
        <f t="shared" si="0"/>
        <v>0</v>
      </c>
      <c r="N43" s="21"/>
      <c r="O43" s="27"/>
      <c r="P43" s="28"/>
      <c r="Q43" s="3">
        <f t="shared" ref="Q43:AV43" si="103">Q32^2+Q34^2-2*Q32*Q34-Q32*Q36+Q34*Q36+Q36^2</f>
        <v>4.4327003595372005E-2</v>
      </c>
      <c r="R43" s="3">
        <f t="shared" si="103"/>
        <v>4.4009545681707646E-2</v>
      </c>
      <c r="S43" s="3">
        <f t="shared" si="103"/>
        <v>4.3376863701471327E-2</v>
      </c>
      <c r="T43" s="3">
        <f t="shared" si="103"/>
        <v>4.2424896210278E-2</v>
      </c>
      <c r="U43" s="3">
        <f t="shared" si="103"/>
        <v>4.113673833399601E-2</v>
      </c>
      <c r="V43" s="3">
        <f t="shared" si="103"/>
        <v>3.9415720031598954E-2</v>
      </c>
      <c r="W43" s="3">
        <f t="shared" si="103"/>
        <v>3.7183343314062665E-2</v>
      </c>
      <c r="X43" s="3">
        <f t="shared" si="103"/>
        <v>3.4519359006576829E-2</v>
      </c>
      <c r="Y43" s="3">
        <f t="shared" si="103"/>
        <v>3.1522911792327434E-2</v>
      </c>
      <c r="Z43" s="3">
        <f t="shared" si="103"/>
        <v>2.8258886760616247E-2</v>
      </c>
      <c r="AA43" s="3">
        <f t="shared" si="103"/>
        <v>2.4702077552854376E-2</v>
      </c>
      <c r="AB43" s="3">
        <f t="shared" si="103"/>
        <v>2.0706293512426567E-2</v>
      </c>
      <c r="AC43" s="3">
        <f t="shared" si="103"/>
        <v>1.6382213905054864E-2</v>
      </c>
      <c r="AD43" s="3">
        <f t="shared" si="103"/>
        <v>1.2011305047120571E-2</v>
      </c>
      <c r="AE43" s="3">
        <f t="shared" si="103"/>
        <v>7.8851147512593069E-3</v>
      </c>
      <c r="AF43" s="3">
        <f t="shared" si="103"/>
        <v>4.3298127815556385E-3</v>
      </c>
      <c r="AG43" s="3">
        <f t="shared" si="103"/>
        <v>1.6430730303379276E-3</v>
      </c>
      <c r="AH43" s="3">
        <f t="shared" si="103"/>
        <v>2.1868023251381017E-4</v>
      </c>
      <c r="AI43" s="3">
        <f t="shared" si="103"/>
        <v>3.2086225065500754E-4</v>
      </c>
      <c r="AJ43" s="3">
        <f t="shared" si="103"/>
        <v>3.3122203655995557E-3</v>
      </c>
      <c r="AK43" s="3">
        <f t="shared" si="103"/>
        <v>3.3059254511557121E-3</v>
      </c>
      <c r="AL43" s="3">
        <f t="shared" si="103"/>
        <v>3.2508009678878305E-3</v>
      </c>
      <c r="AM43" s="3">
        <f t="shared" si="103"/>
        <v>3.1476948918376883E-3</v>
      </c>
      <c r="AN43" s="3">
        <f t="shared" si="103"/>
        <v>3.0247689970858563E-3</v>
      </c>
      <c r="AO43" s="3">
        <f t="shared" si="103"/>
        <v>2.8906808090588729E-3</v>
      </c>
      <c r="AP43" s="3">
        <f t="shared" si="103"/>
        <v>2.7090289994200745E-3</v>
      </c>
      <c r="AQ43" s="3">
        <f t="shared" si="103"/>
        <v>2.4638782860460307E-3</v>
      </c>
      <c r="AR43" s="3">
        <f t="shared" si="103"/>
        <v>2.1861964568742663E-3</v>
      </c>
      <c r="AS43" s="3">
        <f t="shared" si="103"/>
        <v>1.8851056089269546E-3</v>
      </c>
      <c r="AT43" s="3">
        <f t="shared" si="103"/>
        <v>1.5875185034439215E-3</v>
      </c>
      <c r="AU43" s="3">
        <f t="shared" si="103"/>
        <v>1.2713471244323298E-3</v>
      </c>
      <c r="AV43" s="3">
        <f t="shared" si="103"/>
        <v>9.227113573480639E-4</v>
      </c>
      <c r="AW43" s="3">
        <f t="shared" ref="AW43:CB43" si="104">AW32^2+AW34^2-2*AW32*AW34-AW32*AW36+AW34*AW36+AW36^2</f>
        <v>5.8888101542567547E-4</v>
      </c>
      <c r="AX43" s="3">
        <f t="shared" si="104"/>
        <v>2.9939781856255831E-4</v>
      </c>
      <c r="AY43" s="3">
        <f t="shared" si="104"/>
        <v>9.0972616805569222E-5</v>
      </c>
      <c r="AZ43" s="3">
        <f t="shared" si="104"/>
        <v>9.8886211443553016E-6</v>
      </c>
      <c r="BA43" s="3">
        <f t="shared" si="104"/>
        <v>1.0894188587314333E-4</v>
      </c>
      <c r="BB43" s="3">
        <f t="shared" si="104"/>
        <v>2.2108608760062026E-4</v>
      </c>
      <c r="BC43" s="3">
        <f t="shared" si="104"/>
        <v>8.1050348200907528E-3</v>
      </c>
      <c r="BD43" s="3">
        <f t="shared" si="104"/>
        <v>8.09517683228618E-3</v>
      </c>
      <c r="BE43" s="3">
        <f t="shared" si="104"/>
        <v>8.0087517235434107E-3</v>
      </c>
      <c r="BF43" s="3">
        <f t="shared" si="104"/>
        <v>7.8464082840801076E-3</v>
      </c>
      <c r="BG43" s="3">
        <f t="shared" si="104"/>
        <v>7.651605458047446E-3</v>
      </c>
      <c r="BH43" s="3">
        <f t="shared" si="104"/>
        <v>7.4374152823295479E-3</v>
      </c>
      <c r="BI43" s="3">
        <f t="shared" si="104"/>
        <v>7.1441153979674658E-3</v>
      </c>
      <c r="BJ43" s="3">
        <f t="shared" si="104"/>
        <v>6.7422076510810433E-3</v>
      </c>
      <c r="BK43" s="3">
        <f t="shared" si="104"/>
        <v>6.2772856232874135E-3</v>
      </c>
      <c r="BL43" s="3">
        <f t="shared" si="104"/>
        <v>5.7590386088095507E-3</v>
      </c>
      <c r="BM43" s="3">
        <f t="shared" si="104"/>
        <v>5.2292867646533438E-3</v>
      </c>
      <c r="BN43" s="3">
        <f t="shared" si="104"/>
        <v>4.6401339848945785E-3</v>
      </c>
      <c r="BO43" s="3">
        <f t="shared" si="104"/>
        <v>3.9474843068534214E-3</v>
      </c>
      <c r="BP43" s="3">
        <f t="shared" si="104"/>
        <v>3.2149132706504749E-3</v>
      </c>
      <c r="BQ43" s="3">
        <f t="shared" si="104"/>
        <v>2.469187732600053E-3</v>
      </c>
      <c r="BR43" s="3">
        <f t="shared" si="104"/>
        <v>1.7447239628528449E-3</v>
      </c>
      <c r="BS43" s="3">
        <f t="shared" si="104"/>
        <v>1.0392262070626937E-3</v>
      </c>
      <c r="BT43" s="3">
        <f t="shared" si="104"/>
        <v>5.0549543559495562E-4</v>
      </c>
      <c r="BU43" s="3">
        <f t="shared" si="104"/>
        <v>1.7714831645492554E-3</v>
      </c>
      <c r="BV43" s="3">
        <f t="shared" si="104"/>
        <v>5.9056685035003602E-2</v>
      </c>
      <c r="BW43" s="3">
        <f t="shared" si="104"/>
        <v>5.8690139367898575E-2</v>
      </c>
      <c r="BX43" s="3">
        <f t="shared" si="104"/>
        <v>5.7959118165251122E-2</v>
      </c>
      <c r="BY43" s="3">
        <f t="shared" si="104"/>
        <v>5.6857827711238512E-2</v>
      </c>
      <c r="BZ43" s="3">
        <f t="shared" si="104"/>
        <v>5.5364912906742295E-2</v>
      </c>
      <c r="CA43" s="3">
        <f t="shared" si="104"/>
        <v>5.3365207364815301E-2</v>
      </c>
      <c r="CB43" s="3">
        <f t="shared" si="104"/>
        <v>5.0762094523297233E-2</v>
      </c>
      <c r="CC43" s="3">
        <f t="shared" ref="CC43:CN43" si="105">CC32^2+CC34^2-2*CC32*CC34-CC32*CC36+CC34*CC36+CC36^2</f>
        <v>4.7640847673287696E-2</v>
      </c>
      <c r="CD43" s="3">
        <f t="shared" si="105"/>
        <v>4.4108403955901584E-2</v>
      </c>
      <c r="CE43" s="3">
        <f t="shared" si="105"/>
        <v>4.0230603478490598E-2</v>
      </c>
      <c r="CF43" s="3">
        <f t="shared" si="105"/>
        <v>3.5962756702590075E-2</v>
      </c>
      <c r="CG43" s="3">
        <f t="shared" si="105"/>
        <v>3.1103252494355842E-2</v>
      </c>
      <c r="CH43" s="3">
        <f t="shared" si="105"/>
        <v>2.5744066302103755E-2</v>
      </c>
      <c r="CI43" s="3">
        <f t="shared" si="105"/>
        <v>2.0174803025894854E-2</v>
      </c>
      <c r="CJ43" s="3">
        <f t="shared" si="105"/>
        <v>1.46926585174929E-2</v>
      </c>
      <c r="CK43" s="3">
        <f t="shared" si="105"/>
        <v>9.6340551953445069E-3</v>
      </c>
      <c r="CL43" s="3">
        <f t="shared" si="105"/>
        <v>5.2814738330999355E-3</v>
      </c>
      <c r="CM43" s="3">
        <f t="shared" si="105"/>
        <v>2.0815607590517014E-3</v>
      </c>
      <c r="CN43" s="3">
        <f t="shared" si="105"/>
        <v>2.3596724841137436E-3</v>
      </c>
    </row>
    <row r="44" spans="1:92" ht="18.75" customHeight="1" x14ac:dyDescent="0.15">
      <c r="A44" s="3">
        <v>39</v>
      </c>
      <c r="B44" s="7">
        <v>39</v>
      </c>
      <c r="C44" s="7">
        <v>93.5</v>
      </c>
      <c r="D44" s="7">
        <v>-7.5</v>
      </c>
      <c r="E44" s="8">
        <v>2.6197654510962951</v>
      </c>
      <c r="F44" s="8">
        <v>-2.4811884813872673</v>
      </c>
      <c r="G44" s="7"/>
      <c r="H44" s="7"/>
      <c r="I44" s="3">
        <f t="shared" si="0"/>
        <v>0</v>
      </c>
      <c r="N44" s="21"/>
      <c r="O44" s="27"/>
      <c r="P44" s="28"/>
      <c r="Q44" s="3">
        <f t="shared" ref="Q44:AV44" si="106">Q31^2+Q33^2-2*Q31*Q33-Q31*Q35+Q33*Q35+Q35^2</f>
        <v>2.1460336559985096E-2</v>
      </c>
      <c r="R44" s="3">
        <f t="shared" si="106"/>
        <v>0.16472499915097716</v>
      </c>
      <c r="S44" s="3">
        <f t="shared" si="106"/>
        <v>0.47438277082828278</v>
      </c>
      <c r="T44" s="3">
        <f t="shared" si="106"/>
        <v>0.94474329160020643</v>
      </c>
      <c r="U44" s="3">
        <f t="shared" si="106"/>
        <v>1.5708942236903025</v>
      </c>
      <c r="V44" s="3">
        <f t="shared" si="106"/>
        <v>2.3966389392644749</v>
      </c>
      <c r="W44" s="3">
        <f t="shared" si="106"/>
        <v>3.4928987972487207</v>
      </c>
      <c r="X44" s="3">
        <f t="shared" si="106"/>
        <v>4.8255920247500619</v>
      </c>
      <c r="Y44" s="3">
        <f t="shared" si="106"/>
        <v>6.3206522716269582</v>
      </c>
      <c r="Z44" s="3">
        <f t="shared" si="106"/>
        <v>7.9469520461748226</v>
      </c>
      <c r="AA44" s="3">
        <f t="shared" si="106"/>
        <v>9.6728402780016793</v>
      </c>
      <c r="AB44" s="3">
        <f t="shared" si="106"/>
        <v>11.618118390864984</v>
      </c>
      <c r="AC44" s="3">
        <f t="shared" si="106"/>
        <v>13.74782750447554</v>
      </c>
      <c r="AD44" s="3">
        <f t="shared" si="106"/>
        <v>15.900564777508986</v>
      </c>
      <c r="AE44" s="3">
        <f t="shared" si="106"/>
        <v>17.984666597021679</v>
      </c>
      <c r="AF44" s="3">
        <f t="shared" si="106"/>
        <v>19.827181986010622</v>
      </c>
      <c r="AG44" s="3">
        <f t="shared" si="106"/>
        <v>21.352980464255868</v>
      </c>
      <c r="AH44" s="3">
        <f t="shared" si="106"/>
        <v>22.54110610178088</v>
      </c>
      <c r="AI44" s="3">
        <f t="shared" si="106"/>
        <v>23.264999519551772</v>
      </c>
      <c r="AJ44" s="3">
        <f t="shared" si="106"/>
        <v>2.014947495422037E-2</v>
      </c>
      <c r="AK44" s="3">
        <f t="shared" si="106"/>
        <v>0.15564280986629242</v>
      </c>
      <c r="AL44" s="3">
        <f t="shared" si="106"/>
        <v>0.44959311078536673</v>
      </c>
      <c r="AM44" s="3">
        <f t="shared" si="106"/>
        <v>0.89533877187583966</v>
      </c>
      <c r="AN44" s="3">
        <f t="shared" si="106"/>
        <v>1.4865389731507583</v>
      </c>
      <c r="AO44" s="3">
        <f t="shared" si="106"/>
        <v>2.2662695393270678</v>
      </c>
      <c r="AP44" s="3">
        <f t="shared" si="106"/>
        <v>3.306751321490625</v>
      </c>
      <c r="AQ44" s="3">
        <f t="shared" si="106"/>
        <v>4.5723183174883468</v>
      </c>
      <c r="AR44" s="3">
        <f t="shared" si="106"/>
        <v>5.9867248397372359</v>
      </c>
      <c r="AS44" s="3">
        <f t="shared" si="106"/>
        <v>7.5193910719945363</v>
      </c>
      <c r="AT44" s="3">
        <f t="shared" si="106"/>
        <v>9.1350684233467039</v>
      </c>
      <c r="AU44" s="3">
        <f t="shared" si="106"/>
        <v>10.961732850159191</v>
      </c>
      <c r="AV44" s="3">
        <f t="shared" si="106"/>
        <v>12.96172235946209</v>
      </c>
      <c r="AW44" s="3">
        <f t="shared" ref="AW44:CB44" si="107">AW31^2+AW33^2-2*AW31*AW33-AW31*AW35+AW33*AW35+AW35^2</f>
        <v>14.970583843126146</v>
      </c>
      <c r="AX44" s="3">
        <f t="shared" si="107"/>
        <v>16.905297405668541</v>
      </c>
      <c r="AY44" s="3">
        <f t="shared" si="107"/>
        <v>18.589621905092464</v>
      </c>
      <c r="AZ44" s="3">
        <f t="shared" si="107"/>
        <v>19.931029791117307</v>
      </c>
      <c r="BA44" s="3">
        <f t="shared" si="107"/>
        <v>20.824102046808004</v>
      </c>
      <c r="BB44" s="3">
        <f t="shared" si="107"/>
        <v>21.267233823206528</v>
      </c>
      <c r="BC44" s="3">
        <f t="shared" si="107"/>
        <v>2.0149472146162382E-2</v>
      </c>
      <c r="BD44" s="3">
        <f t="shared" si="107"/>
        <v>0.15564279330602995</v>
      </c>
      <c r="BE44" s="3">
        <f t="shared" si="107"/>
        <v>0.44959308001442155</v>
      </c>
      <c r="BF44" s="3">
        <f t="shared" si="107"/>
        <v>0.89533874293365101</v>
      </c>
      <c r="BG44" s="3">
        <f t="shared" si="107"/>
        <v>1.4865389445646577</v>
      </c>
      <c r="BH44" s="3">
        <f t="shared" si="107"/>
        <v>2.2662695197469742</v>
      </c>
      <c r="BI44" s="3">
        <f t="shared" si="107"/>
        <v>3.306751326701896</v>
      </c>
      <c r="BJ44" s="3">
        <f t="shared" si="107"/>
        <v>4.5723183299922603</v>
      </c>
      <c r="BK44" s="3">
        <f t="shared" si="107"/>
        <v>5.9867248524365229</v>
      </c>
      <c r="BL44" s="3">
        <f t="shared" si="107"/>
        <v>7.5193910913018289</v>
      </c>
      <c r="BM44" s="3">
        <f t="shared" si="107"/>
        <v>9.1350684539452338</v>
      </c>
      <c r="BN44" s="3">
        <f t="shared" si="107"/>
        <v>10.961732855344078</v>
      </c>
      <c r="BO44" s="3">
        <f t="shared" si="107"/>
        <v>12.961722308400507</v>
      </c>
      <c r="BP44" s="3">
        <f t="shared" si="107"/>
        <v>14.970583769220809</v>
      </c>
      <c r="BQ44" s="3">
        <f t="shared" si="107"/>
        <v>16.905297353816813</v>
      </c>
      <c r="BR44" s="3">
        <f t="shared" si="107"/>
        <v>18.589621886738421</v>
      </c>
      <c r="BS44" s="3">
        <f t="shared" si="107"/>
        <v>19.931029835078458</v>
      </c>
      <c r="BT44" s="3">
        <f t="shared" si="107"/>
        <v>20.824102182101321</v>
      </c>
      <c r="BU44" s="3">
        <f t="shared" si="107"/>
        <v>21.26723409790004</v>
      </c>
      <c r="BV44" s="3">
        <f t="shared" si="107"/>
        <v>2.1460326926568393E-2</v>
      </c>
      <c r="BW44" s="3">
        <f t="shared" si="107"/>
        <v>0.16472494427770698</v>
      </c>
      <c r="BX44" s="3">
        <f t="shared" si="107"/>
        <v>0.47438266132210383</v>
      </c>
      <c r="BY44" s="3">
        <f t="shared" si="107"/>
        <v>0.94474315479094972</v>
      </c>
      <c r="BZ44" s="3">
        <f t="shared" si="107"/>
        <v>1.5708941305319402</v>
      </c>
      <c r="CA44" s="3">
        <f t="shared" si="107"/>
        <v>2.3966389464851905</v>
      </c>
      <c r="CB44" s="3">
        <f t="shared" si="107"/>
        <v>3.4928989073813788</v>
      </c>
      <c r="CC44" s="3">
        <f t="shared" ref="CC44:CN44" si="108">CC31^2+CC33^2-2*CC31*CC33-CC31*CC35+CC33*CC35+CC35^2</f>
        <v>4.825592203863069</v>
      </c>
      <c r="CD44" s="3">
        <f t="shared" si="108"/>
        <v>6.3206524082359996</v>
      </c>
      <c r="CE44" s="3">
        <f t="shared" si="108"/>
        <v>7.9469519968982292</v>
      </c>
      <c r="CF44" s="3">
        <f t="shared" si="108"/>
        <v>9.6728399958971298</v>
      </c>
      <c r="CG44" s="3">
        <f t="shared" si="108"/>
        <v>11.618118075452404</v>
      </c>
      <c r="CH44" s="3">
        <f t="shared" si="108"/>
        <v>13.747827422974478</v>
      </c>
      <c r="CI44" s="3">
        <f t="shared" si="108"/>
        <v>15.90056491493473</v>
      </c>
      <c r="CJ44" s="3">
        <f t="shared" si="108"/>
        <v>17.984666666927662</v>
      </c>
      <c r="CK44" s="3">
        <f t="shared" si="108"/>
        <v>19.827181878619633</v>
      </c>
      <c r="CL44" s="3">
        <f t="shared" si="108"/>
        <v>21.352980297967001</v>
      </c>
      <c r="CM44" s="3">
        <f t="shared" si="108"/>
        <v>22.541106043464296</v>
      </c>
      <c r="CN44" s="3">
        <f t="shared" si="108"/>
        <v>23.264999516039722</v>
      </c>
    </row>
    <row r="45" spans="1:92" ht="18.75" customHeight="1" x14ac:dyDescent="0.15">
      <c r="A45" s="3">
        <v>40</v>
      </c>
      <c r="B45" s="7">
        <v>40</v>
      </c>
      <c r="C45" s="7">
        <v>100</v>
      </c>
      <c r="D45" s="7">
        <v>-7.5</v>
      </c>
      <c r="E45" s="8">
        <v>2.6327296859315714</v>
      </c>
      <c r="F45" s="8">
        <v>1.7167162815249257E-2</v>
      </c>
      <c r="G45" s="7"/>
      <c r="H45" s="7">
        <v>625</v>
      </c>
      <c r="I45" s="3">
        <f t="shared" si="0"/>
        <v>10.729476759530785</v>
      </c>
      <c r="N45" s="21"/>
      <c r="O45" s="27"/>
      <c r="P45" s="28"/>
      <c r="Q45" s="3">
        <f t="shared" ref="Q45:AV45" si="109">Q34^2+Q36^2+Q32*Q34-Q32*Q36-2*Q34*Q36+Q32^2</f>
        <v>3.6621495279794305E-3</v>
      </c>
      <c r="R45" s="3">
        <f t="shared" si="109"/>
        <v>4.7016850935197543E-2</v>
      </c>
      <c r="S45" s="3">
        <f t="shared" si="109"/>
        <v>0.13947066430940558</v>
      </c>
      <c r="T45" s="3">
        <f t="shared" si="109"/>
        <v>0.27986943121718649</v>
      </c>
      <c r="U45" s="3">
        <f t="shared" si="109"/>
        <v>0.46658120628937327</v>
      </c>
      <c r="V45" s="3">
        <f t="shared" si="109"/>
        <v>0.90191241932201249</v>
      </c>
      <c r="W45" s="3">
        <f t="shared" si="109"/>
        <v>1.6258251525767651</v>
      </c>
      <c r="X45" s="3">
        <f t="shared" si="109"/>
        <v>2.2506555494398013</v>
      </c>
      <c r="Y45" s="3">
        <f t="shared" si="109"/>
        <v>2.9517880408545984</v>
      </c>
      <c r="Z45" s="3">
        <f t="shared" si="109"/>
        <v>3.7145658561074173</v>
      </c>
      <c r="AA45" s="3">
        <f t="shared" si="109"/>
        <v>4.5236734986404725</v>
      </c>
      <c r="AB45" s="3">
        <f t="shared" si="109"/>
        <v>7.8343638028279763</v>
      </c>
      <c r="AC45" s="3">
        <f t="shared" si="109"/>
        <v>9.2865877457907153</v>
      </c>
      <c r="AD45" s="3">
        <f t="shared" si="109"/>
        <v>12.6314032156832</v>
      </c>
      <c r="AE45" s="3">
        <f t="shared" si="109"/>
        <v>14.319879465101018</v>
      </c>
      <c r="AF45" s="3">
        <f t="shared" si="109"/>
        <v>15.823398378102249</v>
      </c>
      <c r="AG45" s="3">
        <f t="shared" si="109"/>
        <v>17.070804160657516</v>
      </c>
      <c r="AH45" s="3">
        <f t="shared" si="109"/>
        <v>18.026887884623925</v>
      </c>
      <c r="AI45" s="3">
        <f t="shared" si="109"/>
        <v>18.868933159232274</v>
      </c>
      <c r="AJ45" s="3">
        <f t="shared" si="109"/>
        <v>3.6789255790474181E-3</v>
      </c>
      <c r="AK45" s="3">
        <f t="shared" si="109"/>
        <v>4.7308489913064938E-2</v>
      </c>
      <c r="AL45" s="3">
        <f t="shared" si="109"/>
        <v>0.14046102499892887</v>
      </c>
      <c r="AM45" s="3">
        <f t="shared" si="109"/>
        <v>0.28186884139243812</v>
      </c>
      <c r="AN45" s="3">
        <f t="shared" si="109"/>
        <v>0.46982636625216012</v>
      </c>
      <c r="AO45" s="3">
        <f t="shared" si="109"/>
        <v>0.90790678297864846</v>
      </c>
      <c r="AP45" s="3">
        <f t="shared" si="109"/>
        <v>1.6367423622330379</v>
      </c>
      <c r="AQ45" s="3">
        <f t="shared" si="109"/>
        <v>2.2662160015934552</v>
      </c>
      <c r="AR45" s="3">
        <f t="shared" si="109"/>
        <v>2.9722852463498737</v>
      </c>
      <c r="AS45" s="3">
        <f t="shared" si="109"/>
        <v>3.7409575963229567</v>
      </c>
      <c r="AT45" s="3">
        <f t="shared" si="109"/>
        <v>4.5564121177644337</v>
      </c>
      <c r="AU45" s="3">
        <f t="shared" si="109"/>
        <v>7.8893914270527894</v>
      </c>
      <c r="AV45" s="3">
        <f t="shared" si="109"/>
        <v>9.3562824000446305</v>
      </c>
      <c r="AW45" s="3">
        <f t="shared" ref="AW45:CB45" si="110">AW34^2+AW36^2+AW32*AW34-AW32*AW36-2*AW34*AW36+AW32^2</f>
        <v>12.725173825578693</v>
      </c>
      <c r="AX45" s="3">
        <f t="shared" si="110"/>
        <v>14.431534808859876</v>
      </c>
      <c r="AY45" s="3">
        <f t="shared" si="110"/>
        <v>15.953784006000316</v>
      </c>
      <c r="AZ45" s="3">
        <f t="shared" si="110"/>
        <v>17.227288003274282</v>
      </c>
      <c r="BA45" s="3">
        <f t="shared" si="110"/>
        <v>18.181523464210073</v>
      </c>
      <c r="BB45" s="3">
        <f t="shared" si="110"/>
        <v>18.534707558442463</v>
      </c>
      <c r="BC45" s="3">
        <f t="shared" si="110"/>
        <v>3.6789235379332979E-3</v>
      </c>
      <c r="BD45" s="3">
        <f t="shared" si="110"/>
        <v>4.7308478843575745E-2</v>
      </c>
      <c r="BE45" s="3">
        <f t="shared" si="110"/>
        <v>0.1404610060735246</v>
      </c>
      <c r="BF45" s="3">
        <f t="shared" si="110"/>
        <v>0.28186882710650613</v>
      </c>
      <c r="BG45" s="3">
        <f t="shared" si="110"/>
        <v>0.46982635389168792</v>
      </c>
      <c r="BH45" s="3">
        <f t="shared" si="110"/>
        <v>0.90790677694557687</v>
      </c>
      <c r="BI45" s="3">
        <f t="shared" si="110"/>
        <v>1.6367423684071789</v>
      </c>
      <c r="BJ45" s="3">
        <f t="shared" si="110"/>
        <v>2.2662160358802104</v>
      </c>
      <c r="BK45" s="3">
        <f t="shared" si="110"/>
        <v>2.97228528513204</v>
      </c>
      <c r="BL45" s="3">
        <f t="shared" si="110"/>
        <v>3.7409575791350798</v>
      </c>
      <c r="BM45" s="3">
        <f t="shared" si="110"/>
        <v>4.5564120469833158</v>
      </c>
      <c r="BN45" s="3">
        <f t="shared" si="110"/>
        <v>7.8893913850974586</v>
      </c>
      <c r="BO45" s="3">
        <f t="shared" si="110"/>
        <v>9.3562824248301659</v>
      </c>
      <c r="BP45" s="3">
        <f t="shared" si="110"/>
        <v>12.725173914538704</v>
      </c>
      <c r="BQ45" s="3">
        <f t="shared" si="110"/>
        <v>14.431534848818476</v>
      </c>
      <c r="BR45" s="3">
        <f t="shared" si="110"/>
        <v>15.953783969742553</v>
      </c>
      <c r="BS45" s="3">
        <f t="shared" si="110"/>
        <v>17.227287911154832</v>
      </c>
      <c r="BT45" s="3">
        <f t="shared" si="110"/>
        <v>18.181523425658241</v>
      </c>
      <c r="BU45" s="3">
        <f t="shared" si="110"/>
        <v>18.534707670400813</v>
      </c>
      <c r="BV45" s="3">
        <f t="shared" si="110"/>
        <v>3.6621430663875479E-3</v>
      </c>
      <c r="BW45" s="3">
        <f t="shared" si="110"/>
        <v>4.7016822417353971E-2</v>
      </c>
      <c r="BX45" s="3">
        <f t="shared" si="110"/>
        <v>0.13947062015720574</v>
      </c>
      <c r="BY45" s="3">
        <f t="shared" si="110"/>
        <v>0.27986939245818188</v>
      </c>
      <c r="BZ45" s="3">
        <f t="shared" si="110"/>
        <v>0.46658116822610934</v>
      </c>
      <c r="CA45" s="3">
        <f t="shared" si="110"/>
        <v>0.90191239242469601</v>
      </c>
      <c r="CB45" s="3">
        <f t="shared" si="110"/>
        <v>1.6258251788059306</v>
      </c>
      <c r="CC45" s="3">
        <f t="shared" ref="CC45:CN45" si="111">CC34^2+CC36^2+CC32*CC34-CC32*CC36-2*CC34*CC36+CC32^2</f>
        <v>2.2506556423699458</v>
      </c>
      <c r="CD45" s="3">
        <f t="shared" si="111"/>
        <v>2.951788113212241</v>
      </c>
      <c r="CE45" s="3">
        <f t="shared" si="111"/>
        <v>3.7145658177669714</v>
      </c>
      <c r="CF45" s="3">
        <f t="shared" si="111"/>
        <v>4.5236733570929477</v>
      </c>
      <c r="CG45" s="3">
        <f t="shared" si="111"/>
        <v>7.83436364871406</v>
      </c>
      <c r="CH45" s="3">
        <f t="shared" si="111"/>
        <v>9.2865877977257316</v>
      </c>
      <c r="CI45" s="3">
        <f t="shared" si="111"/>
        <v>12.631403507754937</v>
      </c>
      <c r="CJ45" s="3">
        <f t="shared" si="111"/>
        <v>14.319879604731899</v>
      </c>
      <c r="CK45" s="3">
        <f t="shared" si="111"/>
        <v>15.823398205282608</v>
      </c>
      <c r="CL45" s="3">
        <f t="shared" si="111"/>
        <v>17.070803972437457</v>
      </c>
      <c r="CM45" s="3">
        <f t="shared" si="111"/>
        <v>18.026887949442298</v>
      </c>
      <c r="CN45" s="3">
        <f t="shared" si="111"/>
        <v>18.868933099485012</v>
      </c>
    </row>
    <row r="46" spans="1:92" ht="18.75" customHeight="1" x14ac:dyDescent="0.15">
      <c r="A46" s="3">
        <v>41</v>
      </c>
      <c r="B46" s="7">
        <v>41</v>
      </c>
      <c r="C46" s="7">
        <v>0</v>
      </c>
      <c r="D46" s="7">
        <v>0</v>
      </c>
      <c r="E46" s="7">
        <v>0</v>
      </c>
      <c r="F46" s="8">
        <v>-23.879903550006702</v>
      </c>
      <c r="G46" s="7"/>
      <c r="H46" s="7"/>
      <c r="I46" s="3">
        <f t="shared" si="0"/>
        <v>0</v>
      </c>
      <c r="N46" s="19"/>
      <c r="O46" s="25"/>
      <c r="P46" s="26"/>
      <c r="Q46" s="3">
        <f t="shared" ref="Q46:AV46" si="112">-Q31*Q32-Q31*Q34+Q31*Q36+Q33*Q32+Q33*Q34-Q33*Q36+Q35*Q32+Q35*Q34-Q35*Q36</f>
        <v>-1.0236581802728649E-2</v>
      </c>
      <c r="R46" s="3">
        <f t="shared" si="112"/>
        <v>-0.11486628300869425</v>
      </c>
      <c r="S46" s="3">
        <f t="shared" si="112"/>
        <v>-0.3404907047179222</v>
      </c>
      <c r="T46" s="3">
        <f t="shared" si="112"/>
        <v>-0.68316638941720842</v>
      </c>
      <c r="U46" s="3">
        <f t="shared" si="112"/>
        <v>-1.1391090422231207</v>
      </c>
      <c r="V46" s="3">
        <f t="shared" si="112"/>
        <v>-1.9570428893294098</v>
      </c>
      <c r="W46" s="3">
        <f t="shared" si="112"/>
        <v>-3.1731673912154821</v>
      </c>
      <c r="X46" s="3">
        <f t="shared" si="112"/>
        <v>-4.3901071971299812</v>
      </c>
      <c r="Y46" s="3">
        <f t="shared" si="112"/>
        <v>-5.7555002034965232</v>
      </c>
      <c r="Z46" s="3">
        <f t="shared" si="112"/>
        <v>-7.2408492125263448</v>
      </c>
      <c r="AA46" s="3">
        <f t="shared" si="112"/>
        <v>-8.8167754757507826</v>
      </c>
      <c r="AB46" s="3">
        <f t="shared" si="112"/>
        <v>-12.71615515487969</v>
      </c>
      <c r="AC46" s="3">
        <f t="shared" si="112"/>
        <v>-15.06174100268953</v>
      </c>
      <c r="AD46" s="3">
        <f t="shared" si="112"/>
        <v>-18.892319457948272</v>
      </c>
      <c r="AE46" s="3">
        <f t="shared" si="112"/>
        <v>-21.394590674378495</v>
      </c>
      <c r="AF46" s="3">
        <f t="shared" si="112"/>
        <v>-23.614857796727136</v>
      </c>
      <c r="AG46" s="3">
        <f t="shared" si="112"/>
        <v>-25.455175797342189</v>
      </c>
      <c r="AH46" s="3">
        <f t="shared" si="112"/>
        <v>-26.876743913527534</v>
      </c>
      <c r="AI46" s="3">
        <f t="shared" si="112"/>
        <v>-27.935817977363651</v>
      </c>
      <c r="AJ46" s="3">
        <f t="shared" si="112"/>
        <v>-9.9417236303807992E-3</v>
      </c>
      <c r="AK46" s="3">
        <f t="shared" si="112"/>
        <v>-0.11197636701032906</v>
      </c>
      <c r="AL46" s="3">
        <f t="shared" si="112"/>
        <v>-0.33264378214929413</v>
      </c>
      <c r="AM46" s="3">
        <f t="shared" si="112"/>
        <v>-0.66744174873278395</v>
      </c>
      <c r="AN46" s="3">
        <f t="shared" si="112"/>
        <v>-1.1119715668562944</v>
      </c>
      <c r="AO46" s="3">
        <f t="shared" si="112"/>
        <v>-1.9093822107516765</v>
      </c>
      <c r="AP46" s="3">
        <f t="shared" si="112"/>
        <v>-3.0977639512732718</v>
      </c>
      <c r="AQ46" s="3">
        <f t="shared" si="112"/>
        <v>-4.2880962023208626</v>
      </c>
      <c r="AR46" s="3">
        <f t="shared" si="112"/>
        <v>-5.6208424872727631</v>
      </c>
      <c r="AS46" s="3">
        <f t="shared" si="112"/>
        <v>-7.0683954826477677</v>
      </c>
      <c r="AT46" s="3">
        <f t="shared" si="112"/>
        <v>-8.5992194796989843</v>
      </c>
      <c r="AU46" s="3">
        <f t="shared" si="112"/>
        <v>-12.395021377560571</v>
      </c>
      <c r="AV46" s="3">
        <f t="shared" si="112"/>
        <v>-14.67965770624528</v>
      </c>
      <c r="AW46" s="3">
        <f t="shared" ref="AW46:CB46" si="113">-AW31*AW32-AW31*AW34+AW31*AW36+AW33*AW32+AW33*AW34-AW33*AW36+AW35*AW32+AW35*AW34-AW35*AW36</f>
        <v>-18.399512474255022</v>
      </c>
      <c r="AX46" s="3">
        <f t="shared" si="113"/>
        <v>-20.823483945561183</v>
      </c>
      <c r="AY46" s="3">
        <f t="shared" si="113"/>
        <v>-22.960163015790769</v>
      </c>
      <c r="AZ46" s="3">
        <f t="shared" si="113"/>
        <v>-24.705693421940307</v>
      </c>
      <c r="BA46" s="3">
        <f t="shared" si="113"/>
        <v>-25.94374585028778</v>
      </c>
      <c r="BB46" s="3">
        <f t="shared" si="113"/>
        <v>-26.471868412385035</v>
      </c>
      <c r="BC46" s="3">
        <f t="shared" si="113"/>
        <v>-9.9417201805052698E-3</v>
      </c>
      <c r="BD46" s="3">
        <f t="shared" si="113"/>
        <v>-0.11197634782378744</v>
      </c>
      <c r="BE46" s="3">
        <f t="shared" si="113"/>
        <v>-0.33264374812657832</v>
      </c>
      <c r="BF46" s="3">
        <f t="shared" si="113"/>
        <v>-0.66744172074211694</v>
      </c>
      <c r="BG46" s="3">
        <f t="shared" si="113"/>
        <v>-1.1119715415575517</v>
      </c>
      <c r="BH46" s="3">
        <f t="shared" si="113"/>
        <v>-1.9093821958365098</v>
      </c>
      <c r="BI46" s="3">
        <f t="shared" si="113"/>
        <v>-3.0977639595038218</v>
      </c>
      <c r="BJ46" s="3">
        <f t="shared" si="113"/>
        <v>-4.2880962406272953</v>
      </c>
      <c r="BK46" s="3">
        <f t="shared" si="113"/>
        <v>-5.6208425299527027</v>
      </c>
      <c r="BL46" s="3">
        <f t="shared" si="113"/>
        <v>-7.0683954754193188</v>
      </c>
      <c r="BM46" s="3">
        <f t="shared" si="113"/>
        <v>-8.5992194272980473</v>
      </c>
      <c r="BN46" s="3">
        <f t="shared" si="113"/>
        <v>-12.395021347771312</v>
      </c>
      <c r="BO46" s="3">
        <f t="shared" si="113"/>
        <v>-14.679657696954909</v>
      </c>
      <c r="BP46" s="3">
        <f t="shared" si="113"/>
        <v>-18.399512493095383</v>
      </c>
      <c r="BQ46" s="3">
        <f t="shared" si="113"/>
        <v>-20.823483942359243</v>
      </c>
      <c r="BR46" s="3">
        <f t="shared" si="113"/>
        <v>-22.960162978279701</v>
      </c>
      <c r="BS46" s="3">
        <f t="shared" si="113"/>
        <v>-24.70569338297328</v>
      </c>
      <c r="BT46" s="3">
        <f t="shared" si="113"/>
        <v>-25.943745906980908</v>
      </c>
      <c r="BU46" s="3">
        <f t="shared" si="113"/>
        <v>-26.471868663104342</v>
      </c>
      <c r="BV46" s="3">
        <f t="shared" si="113"/>
        <v>-1.0236570470796007E-2</v>
      </c>
      <c r="BW46" s="3">
        <f t="shared" si="113"/>
        <v>-0.11486622857729052</v>
      </c>
      <c r="BX46" s="3">
        <f t="shared" si="113"/>
        <v>-0.34049061099417349</v>
      </c>
      <c r="BY46" s="3">
        <f t="shared" si="113"/>
        <v>-0.68316629192893408</v>
      </c>
      <c r="BZ46" s="3">
        <f t="shared" si="113"/>
        <v>-1.1391089610507894</v>
      </c>
      <c r="CA46" s="3">
        <f t="shared" si="113"/>
        <v>-1.9570428623706517</v>
      </c>
      <c r="CB46" s="3">
        <f t="shared" si="113"/>
        <v>-3.1731674664585858</v>
      </c>
      <c r="CC46" s="3">
        <f t="shared" ref="CC46:CN46" si="114">-CC31*CC32-CC31*CC34+CC31*CC36+CC33*CC32+CC33*CC34-CC33*CC36+CC35*CC32+CC35*CC34-CC35*CC36</f>
        <v>-4.3901073693461772</v>
      </c>
      <c r="CD46" s="3">
        <f t="shared" si="114"/>
        <v>-5.7555003370007363</v>
      </c>
      <c r="CE46" s="3">
        <f t="shared" si="114"/>
        <v>-7.2408491536518946</v>
      </c>
      <c r="CF46" s="3">
        <f t="shared" si="114"/>
        <v>-8.8167752098181342</v>
      </c>
      <c r="CG46" s="3">
        <f t="shared" si="114"/>
        <v>-12.716154856221094</v>
      </c>
      <c r="CH46" s="3">
        <f t="shared" si="114"/>
        <v>-15.061740999032498</v>
      </c>
      <c r="CI46" s="3">
        <f t="shared" si="114"/>
        <v>-18.892319757729609</v>
      </c>
      <c r="CJ46" s="3">
        <f t="shared" si="114"/>
        <v>-21.394590821063293</v>
      </c>
      <c r="CK46" s="3">
        <f t="shared" si="114"/>
        <v>-23.614857603895601</v>
      </c>
      <c r="CL46" s="3">
        <f t="shared" si="114"/>
        <v>-25.455175557924729</v>
      </c>
      <c r="CM46" s="3">
        <f t="shared" si="114"/>
        <v>-26.876743926908418</v>
      </c>
      <c r="CN46" s="3">
        <f t="shared" si="114"/>
        <v>-27.935817931360006</v>
      </c>
    </row>
    <row r="47" spans="1:92" ht="18.75" customHeight="1" x14ac:dyDescent="0.15">
      <c r="A47" s="3">
        <v>42</v>
      </c>
      <c r="B47" s="7">
        <v>42</v>
      </c>
      <c r="C47" s="7">
        <v>3.5</v>
      </c>
      <c r="D47" s="7">
        <v>0</v>
      </c>
      <c r="E47" s="8">
        <v>-1.3125034012212717E-3</v>
      </c>
      <c r="F47" s="8">
        <v>-23.844914130399019</v>
      </c>
      <c r="G47" s="7"/>
      <c r="H47" s="7"/>
      <c r="I47" s="3">
        <f t="shared" si="0"/>
        <v>0</v>
      </c>
      <c r="N47" s="14" t="s">
        <v>40</v>
      </c>
      <c r="O47" s="29">
        <f>SUM(Q47:CN47)</f>
        <v>19022.991736305627</v>
      </c>
      <c r="P47" s="30"/>
      <c r="Q47" s="3">
        <f t="shared" ref="Q47:AV47" si="115">2*Q39*Q38*Q41+3*Q39*Q40*Q42+2*Q39/Q38*Q43+Q39*(1-Q40)/Q38*Q44+Q39*(1-Q40)*Q38*Q45+3/2*Q39*(1-Q40)*Q46</f>
        <v>513.45037358917875</v>
      </c>
      <c r="R47" s="3">
        <f t="shared" si="115"/>
        <v>581.85337890509675</v>
      </c>
      <c r="S47" s="3">
        <f t="shared" si="115"/>
        <v>574.96576198765172</v>
      </c>
      <c r="T47" s="3">
        <f t="shared" si="115"/>
        <v>564.42486592477633</v>
      </c>
      <c r="U47" s="3">
        <f t="shared" si="115"/>
        <v>550.39299956703371</v>
      </c>
      <c r="V47" s="3">
        <f t="shared" si="115"/>
        <v>596.20486269708636</v>
      </c>
      <c r="W47" s="3">
        <f t="shared" si="115"/>
        <v>628.8399025201893</v>
      </c>
      <c r="X47" s="3">
        <f t="shared" si="115"/>
        <v>590.51750842662022</v>
      </c>
      <c r="Y47" s="3">
        <f t="shared" si="115"/>
        <v>546.98129179966963</v>
      </c>
      <c r="Z47" s="3">
        <f t="shared" si="115"/>
        <v>499.12937310549933</v>
      </c>
      <c r="AA47" s="3">
        <f t="shared" si="115"/>
        <v>447.88789198051018</v>
      </c>
      <c r="AB47" s="3">
        <f t="shared" si="115"/>
        <v>462.40410842952588</v>
      </c>
      <c r="AC47" s="3">
        <f t="shared" si="115"/>
        <v>383.80484568307293</v>
      </c>
      <c r="AD47" s="3">
        <f t="shared" si="115"/>
        <v>325.65592657420348</v>
      </c>
      <c r="AE47" s="3">
        <f t="shared" si="115"/>
        <v>238.18726089023767</v>
      </c>
      <c r="AF47" s="3">
        <f t="shared" si="115"/>
        <v>158.9722064352718</v>
      </c>
      <c r="AG47" s="3">
        <f t="shared" si="115"/>
        <v>92.688481517790933</v>
      </c>
      <c r="AH47" s="3">
        <f t="shared" si="115"/>
        <v>44.29350069305292</v>
      </c>
      <c r="AI47" s="3">
        <f t="shared" si="115"/>
        <v>24.211791283702041</v>
      </c>
      <c r="AJ47" s="3">
        <f t="shared" si="115"/>
        <v>73.6280960587614</v>
      </c>
      <c r="AK47" s="3">
        <f t="shared" si="115"/>
        <v>84.524049352847499</v>
      </c>
      <c r="AL47" s="3">
        <f t="shared" si="115"/>
        <v>83.684076305321696</v>
      </c>
      <c r="AM47" s="3">
        <f t="shared" si="115"/>
        <v>82.463817067737295</v>
      </c>
      <c r="AN47" s="3">
        <f t="shared" si="115"/>
        <v>80.832103830831784</v>
      </c>
      <c r="AO47" s="3">
        <f t="shared" si="115"/>
        <v>89.38345447394272</v>
      </c>
      <c r="AP47" s="3">
        <f t="shared" si="115"/>
        <v>96.761074245637701</v>
      </c>
      <c r="AQ47" s="3">
        <f t="shared" si="115"/>
        <v>92.542784297832441</v>
      </c>
      <c r="AR47" s="3">
        <f t="shared" si="115"/>
        <v>88.043989993690957</v>
      </c>
      <c r="AS47" s="3">
        <f t="shared" si="115"/>
        <v>83.266632429862511</v>
      </c>
      <c r="AT47" s="3">
        <f t="shared" si="115"/>
        <v>78.237175926156851</v>
      </c>
      <c r="AU47" s="3">
        <f t="shared" si="115"/>
        <v>88.714838890875399</v>
      </c>
      <c r="AV47" s="3">
        <f t="shared" si="115"/>
        <v>81.275578491877241</v>
      </c>
      <c r="AW47" s="3">
        <f t="shared" ref="AW47:CB47" si="116">2*AW39*AW38*AW41+3*AW39*AW40*AW42+2*AW39/AW38*AW43+AW39*(1-AW40)/AW38*AW44+AW39*(1-AW40)*AW38*AW45+3/2*AW39*(1-AW40)*AW46</f>
        <v>81.210975765727198</v>
      </c>
      <c r="AX47" s="3">
        <f t="shared" si="116"/>
        <v>74.810627999664575</v>
      </c>
      <c r="AY47" s="3">
        <f t="shared" si="116"/>
        <v>70.662083153325511</v>
      </c>
      <c r="AZ47" s="3">
        <f t="shared" si="116"/>
        <v>69.887309485784499</v>
      </c>
      <c r="BA47" s="3">
        <f t="shared" si="116"/>
        <v>74.288521559574292</v>
      </c>
      <c r="BB47" s="3">
        <f t="shared" si="116"/>
        <v>71.08892712474335</v>
      </c>
      <c r="BC47" s="3">
        <f t="shared" si="116"/>
        <v>77.355825037561061</v>
      </c>
      <c r="BD47" s="3">
        <f t="shared" si="116"/>
        <v>88.781130204866088</v>
      </c>
      <c r="BE47" s="3">
        <f t="shared" si="116"/>
        <v>87.913333285365638</v>
      </c>
      <c r="BF47" s="3">
        <f t="shared" si="116"/>
        <v>86.640407040871537</v>
      </c>
      <c r="BG47" s="3">
        <f t="shared" si="116"/>
        <v>84.944795376207821</v>
      </c>
      <c r="BH47" s="3">
        <f t="shared" si="116"/>
        <v>93.930130382885864</v>
      </c>
      <c r="BI47" s="3">
        <f t="shared" si="116"/>
        <v>101.6888837385759</v>
      </c>
      <c r="BJ47" s="3">
        <f t="shared" si="116"/>
        <v>97.296424386726358</v>
      </c>
      <c r="BK47" s="3">
        <f t="shared" si="116"/>
        <v>92.589592510711554</v>
      </c>
      <c r="BL47" s="3">
        <f t="shared" si="116"/>
        <v>87.570949480310446</v>
      </c>
      <c r="BM47" s="3">
        <f t="shared" si="116"/>
        <v>82.283536648687004</v>
      </c>
      <c r="BN47" s="3">
        <f t="shared" si="116"/>
        <v>93.206506001222806</v>
      </c>
      <c r="BO47" s="3">
        <f t="shared" si="116"/>
        <v>85.308569378959874</v>
      </c>
      <c r="BP47" s="3">
        <f t="shared" si="116"/>
        <v>85.004106101925572</v>
      </c>
      <c r="BQ47" s="3">
        <f t="shared" si="116"/>
        <v>77.944756634078658</v>
      </c>
      <c r="BR47" s="3">
        <f t="shared" si="116"/>
        <v>73.05082839959141</v>
      </c>
      <c r="BS47" s="3">
        <f t="shared" si="116"/>
        <v>71.374120571068488</v>
      </c>
      <c r="BT47" s="3">
        <f t="shared" si="116"/>
        <v>74.861311870714417</v>
      </c>
      <c r="BU47" s="3">
        <f t="shared" si="116"/>
        <v>73.328384103191638</v>
      </c>
      <c r="BV47" s="3">
        <f t="shared" si="116"/>
        <v>524.90666449462526</v>
      </c>
      <c r="BW47" s="3">
        <f t="shared" si="116"/>
        <v>594.90268120555174</v>
      </c>
      <c r="BX47" s="3">
        <f t="shared" si="116"/>
        <v>587.92767437764292</v>
      </c>
      <c r="BY47" s="3">
        <f t="shared" si="116"/>
        <v>577.25404439557417</v>
      </c>
      <c r="BZ47" s="3">
        <f t="shared" si="116"/>
        <v>563.04017011424844</v>
      </c>
      <c r="CA47" s="3">
        <f t="shared" si="116"/>
        <v>610.15423133029549</v>
      </c>
      <c r="CB47" s="3">
        <f t="shared" si="116"/>
        <v>643.92723992287847</v>
      </c>
      <c r="CC47" s="3">
        <f t="shared" ref="CC47" si="117">2*CC39*CC38*CC41+3*CC39*CC40*CC42+2*CC39/CC38*CC43+CC39*(1-CC40)/CC38*CC44+CC39*(1-CC40)*CC38*CC45+3/2*CC39*(1-CC40)*CC46</f>
        <v>605.09676127235889</v>
      </c>
      <c r="CD47" s="3">
        <f t="shared" ref="CD47" si="118">2*CD39*CD38*CD41+3*CD39*CD40*CD42+2*CD39/CD38*CD43+CD39*(1-CD40)/CD38*CD44+CD39*(1-CD40)*CD38*CD45+3/2*CD39*(1-CD40)*CD46</f>
        <v>560.96497787886619</v>
      </c>
      <c r="CE47" s="3">
        <f t="shared" ref="CE47" si="119">2*CE39*CE38*CE41+3*CE39*CE40*CE42+2*CE39/CE38*CE43+CE39*(1-CE40)/CE38*CE44+CE39*(1-CE40)*CE38*CE45+3/2*CE39*(1-CE40)*CE46</f>
        <v>512.43108358536574</v>
      </c>
      <c r="CF47" s="3">
        <f t="shared" ref="CF47" si="120">2*CF39*CF38*CF41+3*CF39*CF40*CF42+2*CF39/CF38*CF43+CF39*(1-CF40)/CF38*CF44+CF39*(1-CF40)*CF38*CF45+3/2*CF39*(1-CF40)*CF46</f>
        <v>460.39958985775775</v>
      </c>
      <c r="CG47" s="3">
        <f t="shared" ref="CG47" si="121">2*CG39*CG38*CG41+3*CG39*CG40*CG42+2*CG39/CG38*CG43+CG39*(1-CG40)/CG38*CG44+CG39*(1-CG40)*CG38*CG45+3/2*CG39*(1-CG40)*CG46</f>
        <v>476.26660498618548</v>
      </c>
      <c r="CH47" s="3">
        <f t="shared" ref="CH47" si="122">2*CH39*CH38*CH41+3*CH39*CH40*CH42+2*CH39/CH38*CH43+CH39*(1-CH40)/CH38*CH44+CH39*(1-CH40)*CH38*CH45+3/2*CH39*(1-CH40)*CH46</f>
        <v>396.2872296188998</v>
      </c>
      <c r="CI47" s="3">
        <f t="shared" ref="CI47" si="123">2*CI39*CI38*CI41+3*CI39*CI40*CI42+2*CI39/CI38*CI43+CI39*(1-CI40)/CI38*CI44+CI39*(1-CI40)*CI38*CI45+3/2*CI39*(1-CI40)*CI46</f>
        <v>337.44756203715224</v>
      </c>
      <c r="CJ47" s="3">
        <f t="shared" ref="CJ47" si="124">2*CJ39*CJ38*CJ41+3*CJ39*CJ40*CJ42+2*CJ39/CJ38*CJ43+CJ39*(1-CJ40)/CJ38*CJ44+CJ39*(1-CJ40)*CJ38*CJ45+3/2*CJ39*(1-CJ40)*CJ46</f>
        <v>248.02030850780284</v>
      </c>
      <c r="CK47" s="3">
        <f t="shared" ref="CK47" si="125">2*CK39*CK38*CK41+3*CK39*CK40*CK42+2*CK39/CK38*CK43+CK39*(1-CK40)/CK38*CK44+CK39*(1-CK40)*CK38*CK45+3/2*CK39*(1-CK40)*CK46</f>
        <v>166.63386708258986</v>
      </c>
      <c r="CL47" s="3">
        <f t="shared" ref="CL47" si="126">2*CL39*CL38*CL41+3*CL39*CL40*CL42+2*CL39/CL38*CL43+CL39*(1-CL40)/CL38*CL44+CL39*(1-CL40)*CL38*CL45+3/2*CL39*(1-CL40)*CL46</f>
        <v>97.943937809355702</v>
      </c>
      <c r="CM47" s="3">
        <f t="shared" ref="CM47" si="127">2*CM39*CM38*CM41+3*CM39*CM40*CM42+2*CM39/CM38*CM43+CM39*(1-CM40)/CM38*CM44+CM39*(1-CM40)*CM38*CM45+3/2*CM39*(1-CM40)*CM46</f>
        <v>46.984331014467898</v>
      </c>
      <c r="CN47" s="3">
        <f t="shared" ref="CN47" si="128">2*CN39*CN38*CN41+3*CN39*CN40*CN42+2*CN39/CN38*CN43+CN39*(1-CN40)/CN38*CN44+CN39*(1-CN40)*CN38*CN45+3/2*CN39*(1-CN40)*CN46</f>
        <v>27.156737196120957</v>
      </c>
    </row>
    <row r="48" spans="1:92" ht="18.75" customHeight="1" x14ac:dyDescent="0.15">
      <c r="A48" s="3">
        <v>43</v>
      </c>
      <c r="B48" s="7">
        <v>43</v>
      </c>
      <c r="C48" s="7">
        <v>7.5</v>
      </c>
      <c r="D48" s="7">
        <v>0</v>
      </c>
      <c r="E48" s="8">
        <v>-2.812498562965832E-3</v>
      </c>
      <c r="F48" s="8">
        <v>-23.719276610286801</v>
      </c>
      <c r="G48" s="7"/>
      <c r="H48" s="7"/>
      <c r="I48" s="3">
        <f t="shared" si="0"/>
        <v>0</v>
      </c>
    </row>
    <row r="49" spans="1:13" ht="18.75" customHeight="1" x14ac:dyDescent="0.15">
      <c r="A49" s="3">
        <v>44</v>
      </c>
      <c r="B49" s="7">
        <v>44</v>
      </c>
      <c r="C49" s="7">
        <v>11.5</v>
      </c>
      <c r="D49" s="7">
        <v>0</v>
      </c>
      <c r="E49" s="8">
        <v>-4.3124888192420906E-3</v>
      </c>
      <c r="F49" s="8">
        <v>-23.502679282698526</v>
      </c>
      <c r="G49" s="7"/>
      <c r="H49" s="7"/>
      <c r="I49" s="3">
        <f t="shared" si="0"/>
        <v>0</v>
      </c>
      <c r="M49" s="2"/>
    </row>
    <row r="50" spans="1:13" ht="18.75" customHeight="1" x14ac:dyDescent="0.15">
      <c r="A50" s="3">
        <v>45</v>
      </c>
      <c r="B50" s="7">
        <v>45</v>
      </c>
      <c r="C50" s="7">
        <v>15.5</v>
      </c>
      <c r="D50" s="7">
        <v>0</v>
      </c>
      <c r="E50" s="8">
        <v>-5.8124714714554463E-3</v>
      </c>
      <c r="F50" s="8">
        <v>-23.195847232328255</v>
      </c>
      <c r="G50" s="7"/>
      <c r="H50" s="7"/>
      <c r="I50" s="3">
        <f t="shared" si="0"/>
        <v>0</v>
      </c>
    </row>
    <row r="51" spans="1:13" ht="18.75" customHeight="1" x14ac:dyDescent="0.15">
      <c r="A51" s="3">
        <v>46</v>
      </c>
      <c r="B51" s="7">
        <v>46</v>
      </c>
      <c r="C51" s="7">
        <v>19.5</v>
      </c>
      <c r="D51" s="7">
        <v>0</v>
      </c>
      <c r="E51" s="8">
        <v>-7.3124534400330803E-3</v>
      </c>
      <c r="F51" s="8">
        <v>-22.79977933872501</v>
      </c>
      <c r="G51" s="7"/>
      <c r="H51" s="7"/>
      <c r="I51" s="3">
        <f t="shared" si="0"/>
        <v>0</v>
      </c>
    </row>
    <row r="52" spans="1:13" ht="18.75" customHeight="1" x14ac:dyDescent="0.15">
      <c r="A52" s="3">
        <v>47</v>
      </c>
      <c r="B52" s="7">
        <v>47</v>
      </c>
      <c r="C52" s="7">
        <v>24</v>
      </c>
      <c r="D52" s="7">
        <v>0</v>
      </c>
      <c r="E52" s="8">
        <v>-8.9999282686702743E-3</v>
      </c>
      <c r="F52" s="8">
        <v>-22.249273785849308</v>
      </c>
      <c r="G52" s="7"/>
      <c r="H52" s="7"/>
      <c r="I52" s="3">
        <f t="shared" si="0"/>
        <v>0</v>
      </c>
    </row>
    <row r="53" spans="1:13" ht="18.75" customHeight="1" x14ac:dyDescent="0.15">
      <c r="A53" s="3">
        <v>48</v>
      </c>
      <c r="B53" s="7">
        <v>48</v>
      </c>
      <c r="C53" s="7">
        <v>29</v>
      </c>
      <c r="D53" s="7">
        <v>0</v>
      </c>
      <c r="E53" s="8">
        <v>-1.0874902588081681E-2</v>
      </c>
      <c r="F53" s="8">
        <v>-21.510029378636709</v>
      </c>
      <c r="G53" s="7"/>
      <c r="H53" s="7"/>
      <c r="I53" s="3">
        <f t="shared" si="0"/>
        <v>0</v>
      </c>
    </row>
    <row r="54" spans="1:13" ht="18.75" customHeight="1" x14ac:dyDescent="0.15">
      <c r="A54" s="3">
        <v>49</v>
      </c>
      <c r="B54" s="7">
        <v>49</v>
      </c>
      <c r="C54" s="7">
        <v>34</v>
      </c>
      <c r="D54" s="7">
        <v>0</v>
      </c>
      <c r="E54" s="8">
        <v>-1.2749878686807412E-2</v>
      </c>
      <c r="F54" s="8">
        <v>-20.640105590605824</v>
      </c>
      <c r="G54" s="7"/>
      <c r="H54" s="7"/>
      <c r="I54" s="3">
        <f t="shared" si="0"/>
        <v>0</v>
      </c>
    </row>
    <row r="55" spans="1:13" ht="18.75" customHeight="1" x14ac:dyDescent="0.15">
      <c r="A55" s="3">
        <v>50</v>
      </c>
      <c r="B55" s="7">
        <v>50</v>
      </c>
      <c r="C55" s="7">
        <v>39</v>
      </c>
      <c r="D55" s="7">
        <v>0</v>
      </c>
      <c r="E55" s="8">
        <v>-1.4624858188825349E-2</v>
      </c>
      <c r="F55" s="8">
        <v>-19.643854506936208</v>
      </c>
      <c r="G55" s="7"/>
      <c r="H55" s="7"/>
      <c r="I55" s="3">
        <f t="shared" si="0"/>
        <v>0</v>
      </c>
    </row>
    <row r="56" spans="1:13" ht="18.75" customHeight="1" x14ac:dyDescent="0.15">
      <c r="A56" s="3">
        <v>51</v>
      </c>
      <c r="B56" s="7">
        <v>51</v>
      </c>
      <c r="C56" s="7">
        <v>44</v>
      </c>
      <c r="D56" s="7">
        <v>0</v>
      </c>
      <c r="E56" s="8">
        <v>-1.6499837119904357E-2</v>
      </c>
      <c r="F56" s="8">
        <v>-18.526120228242039</v>
      </c>
      <c r="G56" s="7"/>
      <c r="H56" s="7"/>
      <c r="I56" s="3">
        <f t="shared" si="0"/>
        <v>0</v>
      </c>
    </row>
    <row r="57" spans="1:13" ht="18.75" customHeight="1" x14ac:dyDescent="0.15">
      <c r="A57" s="3">
        <v>52</v>
      </c>
      <c r="B57" s="7">
        <v>52</v>
      </c>
      <c r="C57" s="7">
        <v>49</v>
      </c>
      <c r="D57" s="7">
        <v>0</v>
      </c>
      <c r="E57" s="8">
        <v>-1.8374817463027413E-2</v>
      </c>
      <c r="F57" s="8">
        <v>-17.292708258522573</v>
      </c>
      <c r="G57" s="7"/>
      <c r="H57" s="7"/>
      <c r="I57" s="3">
        <f t="shared" si="0"/>
        <v>0</v>
      </c>
    </row>
    <row r="58" spans="1:13" ht="18.75" customHeight="1" x14ac:dyDescent="0.15">
      <c r="A58" s="3">
        <v>53</v>
      </c>
      <c r="B58" s="7">
        <v>53</v>
      </c>
      <c r="C58" s="7">
        <v>55</v>
      </c>
      <c r="D58" s="7">
        <v>0</v>
      </c>
      <c r="E58" s="8">
        <v>-2.062479509019053E-2</v>
      </c>
      <c r="F58" s="8">
        <v>-15.669631490482999</v>
      </c>
      <c r="G58" s="7"/>
      <c r="H58" s="7"/>
      <c r="I58" s="3">
        <f t="shared" si="0"/>
        <v>0</v>
      </c>
    </row>
    <row r="59" spans="1:13" ht="18.75" customHeight="1" x14ac:dyDescent="0.15">
      <c r="A59" s="3">
        <v>54</v>
      </c>
      <c r="B59" s="7">
        <v>54</v>
      </c>
      <c r="C59" s="7">
        <v>61</v>
      </c>
      <c r="D59" s="7">
        <v>0</v>
      </c>
      <c r="E59" s="8">
        <v>-2.2874772070918325E-2</v>
      </c>
      <c r="F59" s="8">
        <v>-13.901984529300965</v>
      </c>
      <c r="G59" s="7"/>
      <c r="H59" s="7"/>
      <c r="I59" s="3">
        <f t="shared" si="0"/>
        <v>0</v>
      </c>
    </row>
    <row r="60" spans="1:13" ht="18.75" customHeight="1" x14ac:dyDescent="0.15">
      <c r="A60" s="3">
        <v>55</v>
      </c>
      <c r="B60" s="7">
        <v>55</v>
      </c>
      <c r="C60" s="7">
        <v>67.5</v>
      </c>
      <c r="D60" s="7">
        <v>0</v>
      </c>
      <c r="E60" s="8">
        <v>-2.5312250063876114E-2</v>
      </c>
      <c r="F60" s="8">
        <v>-11.840541537747969</v>
      </c>
      <c r="G60" s="7"/>
      <c r="H60" s="7"/>
      <c r="I60" s="3">
        <f t="shared" si="0"/>
        <v>0</v>
      </c>
    </row>
    <row r="61" spans="1:13" ht="18.75" customHeight="1" x14ac:dyDescent="0.15">
      <c r="A61" s="3">
        <v>56</v>
      </c>
      <c r="B61" s="7">
        <v>56</v>
      </c>
      <c r="C61" s="7">
        <v>74</v>
      </c>
      <c r="D61" s="7">
        <v>0</v>
      </c>
      <c r="E61" s="8">
        <v>-2.7749737397330332E-2</v>
      </c>
      <c r="F61" s="8">
        <v>-9.6450970574427402</v>
      </c>
      <c r="G61" s="7"/>
      <c r="H61" s="7"/>
      <c r="I61" s="3">
        <f t="shared" si="0"/>
        <v>0</v>
      </c>
    </row>
    <row r="62" spans="1:13" ht="18.75" customHeight="1" x14ac:dyDescent="0.15">
      <c r="A62" s="3">
        <v>57</v>
      </c>
      <c r="B62" s="7">
        <v>57</v>
      </c>
      <c r="C62" s="7">
        <v>80.5</v>
      </c>
      <c r="D62" s="7">
        <v>0</v>
      </c>
      <c r="E62" s="8">
        <v>-3.0187230823860541E-2</v>
      </c>
      <c r="F62" s="8">
        <v>-7.3366041408993601</v>
      </c>
      <c r="G62" s="7"/>
      <c r="H62" s="7"/>
      <c r="I62" s="3">
        <f t="shared" si="0"/>
        <v>0</v>
      </c>
    </row>
    <row r="63" spans="1:13" ht="18.75" customHeight="1" x14ac:dyDescent="0.15">
      <c r="A63" s="3">
        <v>58</v>
      </c>
      <c r="B63" s="7">
        <v>58</v>
      </c>
      <c r="C63" s="7">
        <v>87</v>
      </c>
      <c r="D63" s="7">
        <v>0</v>
      </c>
      <c r="E63" s="8">
        <v>-3.2624722558765279E-2</v>
      </c>
      <c r="F63" s="8">
        <v>-4.9371478617961184</v>
      </c>
      <c r="G63" s="7"/>
      <c r="H63" s="7"/>
      <c r="I63" s="3">
        <f t="shared" si="0"/>
        <v>0</v>
      </c>
    </row>
    <row r="64" spans="1:13" ht="18.75" customHeight="1" x14ac:dyDescent="0.15">
      <c r="A64" s="3">
        <v>59</v>
      </c>
      <c r="B64" s="7">
        <v>59</v>
      </c>
      <c r="C64" s="7">
        <v>93.5</v>
      </c>
      <c r="D64" s="7">
        <v>0</v>
      </c>
      <c r="E64" s="8">
        <v>-3.5062214441453944E-2</v>
      </c>
      <c r="F64" s="8">
        <v>-2.4728339813127951</v>
      </c>
      <c r="G64" s="7"/>
      <c r="H64" s="7"/>
      <c r="I64" s="3">
        <f t="shared" si="0"/>
        <v>0</v>
      </c>
    </row>
    <row r="65" spans="1:9" ht="18.75" customHeight="1" x14ac:dyDescent="0.15">
      <c r="A65" s="3">
        <v>60</v>
      </c>
      <c r="B65" s="7">
        <v>60</v>
      </c>
      <c r="C65" s="7">
        <v>100</v>
      </c>
      <c r="D65" s="7">
        <v>0</v>
      </c>
      <c r="E65" s="8">
        <v>-3.7499708618378577E-2</v>
      </c>
      <c r="F65" s="7">
        <v>0</v>
      </c>
      <c r="G65" s="7"/>
      <c r="H65" s="7">
        <v>625</v>
      </c>
      <c r="I65" s="3">
        <f t="shared" si="0"/>
        <v>0</v>
      </c>
    </row>
    <row r="66" spans="1:9" ht="18.75" customHeight="1" x14ac:dyDescent="0.15">
      <c r="A66" s="3">
        <v>61</v>
      </c>
      <c r="B66" s="7">
        <v>61</v>
      </c>
      <c r="C66" s="7">
        <v>0</v>
      </c>
      <c r="D66" s="7">
        <v>7.5</v>
      </c>
      <c r="E66" s="7">
        <v>0</v>
      </c>
      <c r="F66" s="8">
        <v>-23.827955136688569</v>
      </c>
      <c r="G66" s="7"/>
      <c r="H66" s="7"/>
      <c r="I66" s="3">
        <f t="shared" si="0"/>
        <v>0</v>
      </c>
    </row>
    <row r="67" spans="1:9" ht="18.75" customHeight="1" x14ac:dyDescent="0.15">
      <c r="A67" s="3">
        <v>62</v>
      </c>
      <c r="B67" s="7">
        <v>62</v>
      </c>
      <c r="C67" s="7">
        <v>3.5</v>
      </c>
      <c r="D67" s="7">
        <v>7.5</v>
      </c>
      <c r="E67" s="8">
        <v>-0.14326133976898578</v>
      </c>
      <c r="F67" s="8">
        <v>-23.792907207383099</v>
      </c>
      <c r="G67" s="7"/>
      <c r="H67" s="7"/>
      <c r="I67" s="3">
        <f t="shared" si="0"/>
        <v>0</v>
      </c>
    </row>
    <row r="68" spans="1:9" ht="18.75" customHeight="1" x14ac:dyDescent="0.15">
      <c r="A68" s="3">
        <v>63</v>
      </c>
      <c r="B68" s="7">
        <v>63</v>
      </c>
      <c r="C68" s="7">
        <v>7.5</v>
      </c>
      <c r="D68" s="7">
        <v>7.5</v>
      </c>
      <c r="E68" s="8">
        <v>-0.3067123115505635</v>
      </c>
      <c r="F68" s="8">
        <v>-23.667391453877261</v>
      </c>
      <c r="G68" s="7"/>
      <c r="H68" s="7"/>
      <c r="I68" s="3">
        <f t="shared" si="0"/>
        <v>0</v>
      </c>
    </row>
    <row r="69" spans="1:9" ht="18.75" customHeight="1" x14ac:dyDescent="0.15">
      <c r="A69" s="3">
        <v>64</v>
      </c>
      <c r="B69" s="7">
        <v>64</v>
      </c>
      <c r="C69" s="7">
        <v>11.5</v>
      </c>
      <c r="D69" s="7">
        <v>7.5</v>
      </c>
      <c r="E69" s="8">
        <v>-0.46906896121575353</v>
      </c>
      <c r="F69" s="8">
        <v>-23.451228711130131</v>
      </c>
      <c r="G69" s="7"/>
      <c r="H69" s="7"/>
      <c r="I69" s="3">
        <f t="shared" si="0"/>
        <v>0</v>
      </c>
    </row>
    <row r="70" spans="1:9" ht="18.75" customHeight="1" x14ac:dyDescent="0.15">
      <c r="A70" s="3">
        <v>65</v>
      </c>
      <c r="B70" s="7">
        <v>65</v>
      </c>
      <c r="C70" s="7">
        <v>15.5</v>
      </c>
      <c r="D70" s="7">
        <v>7.5</v>
      </c>
      <c r="E70" s="8">
        <v>-0.62978685479264396</v>
      </c>
      <c r="F70" s="8">
        <v>-23.145015106335119</v>
      </c>
      <c r="G70" s="7"/>
      <c r="H70" s="7"/>
      <c r="I70" s="3">
        <f t="shared" si="0"/>
        <v>0</v>
      </c>
    </row>
    <row r="71" spans="1:9" ht="18.75" customHeight="1" x14ac:dyDescent="0.15">
      <c r="A71" s="3">
        <v>66</v>
      </c>
      <c r="B71" s="7">
        <v>66</v>
      </c>
      <c r="C71" s="7">
        <v>19.5</v>
      </c>
      <c r="D71" s="7">
        <v>7.5</v>
      </c>
      <c r="E71" s="8">
        <v>-0.78827124456352171</v>
      </c>
      <c r="F71" s="8">
        <v>-22.749606535588324</v>
      </c>
      <c r="G71" s="7"/>
      <c r="H71" s="7"/>
      <c r="I71" s="3">
        <f t="shared" si="0"/>
        <v>0</v>
      </c>
    </row>
    <row r="72" spans="1:9" ht="18.75" customHeight="1" x14ac:dyDescent="0.15">
      <c r="A72" s="3">
        <v>67</v>
      </c>
      <c r="B72" s="7">
        <v>67</v>
      </c>
      <c r="C72" s="7">
        <v>24</v>
      </c>
      <c r="D72" s="7">
        <v>7.5</v>
      </c>
      <c r="E72" s="8">
        <v>-0.96345437668297018</v>
      </c>
      <c r="F72" s="8">
        <v>-22.199865673180796</v>
      </c>
      <c r="G72" s="7"/>
      <c r="H72" s="7"/>
      <c r="I72" s="3">
        <f t="shared" si="0"/>
        <v>0</v>
      </c>
    </row>
    <row r="73" spans="1:9" ht="18.75" customHeight="1" x14ac:dyDescent="0.15">
      <c r="A73" s="3">
        <v>68</v>
      </c>
      <c r="B73" s="7">
        <v>68</v>
      </c>
      <c r="C73" s="7">
        <v>29</v>
      </c>
      <c r="D73" s="7">
        <v>7.5</v>
      </c>
      <c r="E73" s="8">
        <v>-1.1533741540948135</v>
      </c>
      <c r="F73" s="8">
        <v>-21.461841431295191</v>
      </c>
      <c r="G73" s="7"/>
      <c r="H73" s="7"/>
      <c r="I73" s="3">
        <f t="shared" si="0"/>
        <v>0</v>
      </c>
    </row>
    <row r="74" spans="1:9" ht="18.75" customHeight="1" x14ac:dyDescent="0.15">
      <c r="A74" s="3">
        <v>69</v>
      </c>
      <c r="B74" s="7">
        <v>69</v>
      </c>
      <c r="C74" s="7">
        <v>34</v>
      </c>
      <c r="D74" s="7">
        <v>7.5</v>
      </c>
      <c r="E74" s="8">
        <v>-1.3371109527402816</v>
      </c>
      <c r="F74" s="8">
        <v>-20.593484297542027</v>
      </c>
      <c r="G74" s="7"/>
      <c r="H74" s="7"/>
      <c r="I74" s="3">
        <f t="shared" si="0"/>
        <v>0</v>
      </c>
    </row>
    <row r="75" spans="1:9" ht="18.75" customHeight="1" x14ac:dyDescent="0.15">
      <c r="A75" s="3">
        <v>70</v>
      </c>
      <c r="B75" s="7">
        <v>70</v>
      </c>
      <c r="C75" s="7">
        <v>39</v>
      </c>
      <c r="D75" s="7">
        <v>7.5</v>
      </c>
      <c r="E75" s="8">
        <v>-1.5137577323973652</v>
      </c>
      <c r="F75" s="8">
        <v>-19.598995314843666</v>
      </c>
      <c r="G75" s="7"/>
      <c r="H75" s="7"/>
      <c r="I75" s="3">
        <f t="shared" si="0"/>
        <v>0</v>
      </c>
    </row>
    <row r="76" spans="1:9" ht="18.75" customHeight="1" x14ac:dyDescent="0.15">
      <c r="A76" s="3">
        <v>71</v>
      </c>
      <c r="B76" s="7">
        <v>71</v>
      </c>
      <c r="C76" s="7">
        <v>44</v>
      </c>
      <c r="D76" s="7">
        <v>7.5</v>
      </c>
      <c r="E76" s="8">
        <v>-1.6822680684212903</v>
      </c>
      <c r="F76" s="8">
        <v>-18.483359500831426</v>
      </c>
      <c r="G76" s="7"/>
      <c r="H76" s="7"/>
      <c r="I76" s="3">
        <f t="shared" si="0"/>
        <v>0</v>
      </c>
    </row>
    <row r="77" spans="1:9" ht="18.75" customHeight="1" x14ac:dyDescent="0.15">
      <c r="A77" s="3">
        <v>72</v>
      </c>
      <c r="B77" s="7">
        <v>72</v>
      </c>
      <c r="C77" s="7">
        <v>49</v>
      </c>
      <c r="D77" s="7">
        <v>7.5</v>
      </c>
      <c r="E77" s="8">
        <v>-1.8414237965335705</v>
      </c>
      <c r="F77" s="8">
        <v>-17.251976409997599</v>
      </c>
      <c r="G77" s="7"/>
      <c r="H77" s="7"/>
      <c r="I77" s="3">
        <f t="shared" si="0"/>
        <v>0</v>
      </c>
    </row>
    <row r="78" spans="1:9" ht="18.75" customHeight="1" x14ac:dyDescent="0.15">
      <c r="A78" s="3">
        <v>73</v>
      </c>
      <c r="B78" s="7">
        <v>73</v>
      </c>
      <c r="C78" s="7">
        <v>55</v>
      </c>
      <c r="D78" s="7">
        <v>7.5</v>
      </c>
      <c r="E78" s="8">
        <v>-2.019272494666152</v>
      </c>
      <c r="F78" s="8">
        <v>-15.63172373825517</v>
      </c>
      <c r="G78" s="7"/>
      <c r="H78" s="7"/>
      <c r="I78" s="3">
        <f t="shared" si="0"/>
        <v>0</v>
      </c>
    </row>
    <row r="79" spans="1:9" ht="18.75" customHeight="1" x14ac:dyDescent="0.15">
      <c r="A79" s="3">
        <v>74</v>
      </c>
      <c r="B79" s="7">
        <v>74</v>
      </c>
      <c r="C79" s="7">
        <v>61</v>
      </c>
      <c r="D79" s="7">
        <v>7.5</v>
      </c>
      <c r="E79" s="8">
        <v>-2.1804129462135515</v>
      </c>
      <c r="F79" s="8">
        <v>-13.867368488039276</v>
      </c>
      <c r="G79" s="7"/>
      <c r="H79" s="7"/>
      <c r="I79" s="3">
        <f t="shared" si="0"/>
        <v>0</v>
      </c>
    </row>
    <row r="80" spans="1:9" ht="18.75" customHeight="1" x14ac:dyDescent="0.15">
      <c r="A80" s="3">
        <v>75</v>
      </c>
      <c r="B80" s="7">
        <v>75</v>
      </c>
      <c r="C80" s="7">
        <v>67.5</v>
      </c>
      <c r="D80" s="7">
        <v>7.5</v>
      </c>
      <c r="E80" s="8">
        <v>-2.3346629276347071</v>
      </c>
      <c r="F80" s="8">
        <v>-11.809722533370234</v>
      </c>
      <c r="G80" s="7"/>
      <c r="H80" s="7"/>
      <c r="I80" s="3">
        <f t="shared" si="0"/>
        <v>0</v>
      </c>
    </row>
    <row r="81" spans="1:9" ht="18.75" customHeight="1" x14ac:dyDescent="0.15">
      <c r="A81" s="3">
        <v>76</v>
      </c>
      <c r="B81" s="7">
        <v>76</v>
      </c>
      <c r="C81" s="7">
        <v>74</v>
      </c>
      <c r="D81" s="7">
        <v>7.5</v>
      </c>
      <c r="E81" s="8">
        <v>-2.4654930740754493</v>
      </c>
      <c r="F81" s="8">
        <v>-9.6185920101353695</v>
      </c>
      <c r="G81" s="7"/>
      <c r="H81" s="7"/>
      <c r="I81" s="3">
        <f t="shared" si="0"/>
        <v>0</v>
      </c>
    </row>
    <row r="82" spans="1:9" ht="18.75" customHeight="1" x14ac:dyDescent="0.15">
      <c r="A82" s="3">
        <v>77</v>
      </c>
      <c r="B82" s="7">
        <v>77</v>
      </c>
      <c r="C82" s="7">
        <v>80.5</v>
      </c>
      <c r="D82" s="7">
        <v>7.5</v>
      </c>
      <c r="E82" s="8">
        <v>-2.5706609117576629</v>
      </c>
      <c r="F82" s="8">
        <v>-7.3149591601540473</v>
      </c>
      <c r="G82" s="7"/>
      <c r="H82" s="7"/>
      <c r="I82" s="3">
        <f t="shared" si="0"/>
        <v>0</v>
      </c>
    </row>
    <row r="83" spans="1:9" ht="18.75" customHeight="1" x14ac:dyDescent="0.15">
      <c r="A83" s="3">
        <v>78</v>
      </c>
      <c r="B83" s="7">
        <v>78</v>
      </c>
      <c r="C83" s="7">
        <v>87</v>
      </c>
      <c r="D83" s="7">
        <v>7.5</v>
      </c>
      <c r="E83" s="8">
        <v>-2.6470403687939181</v>
      </c>
      <c r="F83" s="8">
        <v>-4.9217435087928667</v>
      </c>
      <c r="G83" s="7"/>
      <c r="H83" s="7"/>
      <c r="I83" s="3">
        <f t="shared" si="0"/>
        <v>0</v>
      </c>
    </row>
    <row r="84" spans="1:9" ht="18.75" customHeight="1" x14ac:dyDescent="0.15">
      <c r="A84" s="3">
        <v>79</v>
      </c>
      <c r="B84" s="7">
        <v>79</v>
      </c>
      <c r="C84" s="7">
        <v>93.5</v>
      </c>
      <c r="D84" s="7">
        <v>7.5</v>
      </c>
      <c r="E84" s="8">
        <v>-2.6898898913720464</v>
      </c>
      <c r="F84" s="8">
        <v>-2.4624385097073516</v>
      </c>
      <c r="G84" s="7"/>
      <c r="H84" s="7"/>
      <c r="I84" s="3">
        <f t="shared" si="0"/>
        <v>0</v>
      </c>
    </row>
    <row r="85" spans="1:9" ht="18.75" customHeight="1" x14ac:dyDescent="0.15">
      <c r="A85" s="3">
        <v>80</v>
      </c>
      <c r="B85" s="7">
        <v>80</v>
      </c>
      <c r="C85" s="7">
        <v>100</v>
      </c>
      <c r="D85" s="7">
        <v>7.5</v>
      </c>
      <c r="E85" s="8">
        <v>-2.7077291261543635</v>
      </c>
      <c r="F85" s="8">
        <v>3.5917149483808412E-2</v>
      </c>
      <c r="G85" s="7"/>
      <c r="H85" s="7">
        <v>625</v>
      </c>
      <c r="I85" s="3">
        <f t="shared" si="0"/>
        <v>22.448218427380258</v>
      </c>
    </row>
    <row r="86" spans="1:9" ht="18.75" customHeight="1" x14ac:dyDescent="0.15">
      <c r="A86" s="3">
        <v>81</v>
      </c>
      <c r="B86" s="7">
        <v>81</v>
      </c>
      <c r="C86" s="7">
        <v>0</v>
      </c>
      <c r="D86" s="7">
        <v>15</v>
      </c>
      <c r="E86" s="7">
        <v>0</v>
      </c>
      <c r="F86" s="8">
        <v>-23.687540642823066</v>
      </c>
      <c r="G86" s="7"/>
      <c r="H86" s="7"/>
      <c r="I86" s="3">
        <f t="shared" si="0"/>
        <v>0</v>
      </c>
    </row>
    <row r="87" spans="1:9" ht="18.75" customHeight="1" x14ac:dyDescent="0.15">
      <c r="A87" s="3">
        <v>82</v>
      </c>
      <c r="B87" s="7">
        <v>82</v>
      </c>
      <c r="C87" s="7">
        <v>3.5</v>
      </c>
      <c r="D87" s="7">
        <v>15</v>
      </c>
      <c r="E87" s="8">
        <v>-0.28975477623140344</v>
      </c>
      <c r="F87" s="8">
        <v>-23.652711240297208</v>
      </c>
      <c r="G87" s="7"/>
      <c r="H87" s="7"/>
      <c r="I87" s="3">
        <f t="shared" si="0"/>
        <v>0</v>
      </c>
    </row>
    <row r="88" spans="1:9" ht="18.75" customHeight="1" x14ac:dyDescent="0.15">
      <c r="A88" s="3">
        <v>83</v>
      </c>
      <c r="B88" s="7">
        <v>83</v>
      </c>
      <c r="C88" s="7">
        <v>7.5</v>
      </c>
      <c r="D88" s="7">
        <v>15</v>
      </c>
      <c r="E88" s="8">
        <v>-0.61899081828236624</v>
      </c>
      <c r="F88" s="8">
        <v>-23.527849370931147</v>
      </c>
      <c r="G88" s="7"/>
      <c r="H88" s="7"/>
      <c r="I88" s="3">
        <f t="shared" si="0"/>
        <v>0</v>
      </c>
    </row>
    <row r="89" spans="1:9" ht="18.75" customHeight="1" x14ac:dyDescent="0.15">
      <c r="A89" s="3">
        <v>84</v>
      </c>
      <c r="B89" s="7">
        <v>84</v>
      </c>
      <c r="C89" s="7">
        <v>11.5</v>
      </c>
      <c r="D89" s="7">
        <v>15</v>
      </c>
      <c r="E89" s="8">
        <v>-0.94636815158145937</v>
      </c>
      <c r="F89" s="8">
        <v>-23.312780820993822</v>
      </c>
      <c r="G89" s="7"/>
      <c r="H89" s="7"/>
      <c r="I89" s="3">
        <f t="shared" si="0"/>
        <v>0</v>
      </c>
    </row>
    <row r="90" spans="1:9" ht="18.75" customHeight="1" x14ac:dyDescent="0.15">
      <c r="A90" s="3">
        <v>85</v>
      </c>
      <c r="B90" s="7">
        <v>85</v>
      </c>
      <c r="C90" s="7">
        <v>15.5</v>
      </c>
      <c r="D90" s="7">
        <v>15</v>
      </c>
      <c r="E90" s="8">
        <v>-1.270843043919597</v>
      </c>
      <c r="F90" s="8">
        <v>-23.008127518492469</v>
      </c>
      <c r="G90" s="7"/>
      <c r="H90" s="7"/>
      <c r="I90" s="3">
        <f t="shared" si="0"/>
        <v>0</v>
      </c>
    </row>
    <row r="91" spans="1:9" ht="18.75" customHeight="1" x14ac:dyDescent="0.15">
      <c r="A91" s="3">
        <v>86</v>
      </c>
      <c r="B91" s="7">
        <v>86</v>
      </c>
      <c r="C91" s="7">
        <v>19.5</v>
      </c>
      <c r="D91" s="7">
        <v>15</v>
      </c>
      <c r="E91" s="8">
        <v>-1.5914332106121614</v>
      </c>
      <c r="F91" s="8">
        <v>-22.614798628095595</v>
      </c>
      <c r="G91" s="7"/>
      <c r="H91" s="7"/>
      <c r="I91" s="3">
        <f t="shared" si="0"/>
        <v>0</v>
      </c>
    </row>
    <row r="92" spans="1:9" ht="18.75" customHeight="1" x14ac:dyDescent="0.15">
      <c r="A92" s="3">
        <v>87</v>
      </c>
      <c r="B92" s="7">
        <v>87</v>
      </c>
      <c r="C92" s="7">
        <v>24</v>
      </c>
      <c r="D92" s="7">
        <v>15</v>
      </c>
      <c r="E92" s="8">
        <v>-1.9449269315612339</v>
      </c>
      <c r="F92" s="8">
        <v>-22.067932404053735</v>
      </c>
      <c r="G92" s="7"/>
      <c r="H92" s="7"/>
      <c r="I92" s="3">
        <f t="shared" si="0"/>
        <v>0</v>
      </c>
    </row>
    <row r="93" spans="1:9" ht="18.75" customHeight="1" x14ac:dyDescent="0.15">
      <c r="A93" s="3">
        <v>88</v>
      </c>
      <c r="B93" s="7">
        <v>88</v>
      </c>
      <c r="C93" s="7">
        <v>29</v>
      </c>
      <c r="D93" s="7">
        <v>15</v>
      </c>
      <c r="E93" s="8">
        <v>-2.3270995389948683</v>
      </c>
      <c r="F93" s="8">
        <v>-21.333624379890043</v>
      </c>
      <c r="G93" s="7"/>
      <c r="H93" s="7"/>
      <c r="I93" s="3">
        <f t="shared" si="0"/>
        <v>0</v>
      </c>
    </row>
    <row r="94" spans="1:9" ht="18.75" customHeight="1" x14ac:dyDescent="0.15">
      <c r="A94" s="3">
        <v>89</v>
      </c>
      <c r="B94" s="7">
        <v>89</v>
      </c>
      <c r="C94" s="7">
        <v>34</v>
      </c>
      <c r="D94" s="7">
        <v>15</v>
      </c>
      <c r="E94" s="8">
        <v>-2.6976487698141636</v>
      </c>
      <c r="F94" s="8">
        <v>-20.469680241254956</v>
      </c>
      <c r="G94" s="7"/>
      <c r="H94" s="7"/>
      <c r="I94" s="3">
        <f t="shared" si="0"/>
        <v>0</v>
      </c>
    </row>
    <row r="95" spans="1:9" ht="18.75" customHeight="1" x14ac:dyDescent="0.15">
      <c r="A95" s="3">
        <v>90</v>
      </c>
      <c r="B95" s="7">
        <v>90</v>
      </c>
      <c r="C95" s="7">
        <v>39</v>
      </c>
      <c r="D95" s="7">
        <v>15</v>
      </c>
      <c r="E95" s="8">
        <v>-3.0543794210015522</v>
      </c>
      <c r="F95" s="8">
        <v>-19.480307142004278</v>
      </c>
      <c r="G95" s="7"/>
      <c r="H95" s="7"/>
      <c r="I95" s="3">
        <f t="shared" si="0"/>
        <v>0</v>
      </c>
    </row>
    <row r="96" spans="1:9" ht="18.75" customHeight="1" x14ac:dyDescent="0.15">
      <c r="A96" s="3">
        <v>91</v>
      </c>
      <c r="B96" s="7">
        <v>91</v>
      </c>
      <c r="C96" s="7">
        <v>44</v>
      </c>
      <c r="D96" s="7">
        <v>15</v>
      </c>
      <c r="E96" s="8">
        <v>-3.3952646167611178</v>
      </c>
      <c r="F96" s="8">
        <v>-18.370467000837181</v>
      </c>
      <c r="G96" s="7"/>
      <c r="H96" s="7"/>
      <c r="I96" s="3">
        <f t="shared" si="0"/>
        <v>0</v>
      </c>
    </row>
    <row r="97" spans="1:10" ht="18.75" customHeight="1" x14ac:dyDescent="0.15">
      <c r="A97" s="3">
        <v>92</v>
      </c>
      <c r="B97" s="7">
        <v>92</v>
      </c>
      <c r="C97" s="7">
        <v>49</v>
      </c>
      <c r="D97" s="7">
        <v>15</v>
      </c>
      <c r="E97" s="8">
        <v>-3.7184346434256308</v>
      </c>
      <c r="F97" s="8">
        <v>-17.145928908464466</v>
      </c>
      <c r="G97" s="7"/>
      <c r="H97" s="7"/>
      <c r="I97" s="3">
        <f t="shared" si="0"/>
        <v>0</v>
      </c>
    </row>
    <row r="98" spans="1:10" ht="18.75" customHeight="1" x14ac:dyDescent="0.15">
      <c r="A98" s="3">
        <v>93</v>
      </c>
      <c r="B98" s="7">
        <v>93</v>
      </c>
      <c r="C98" s="7">
        <v>55</v>
      </c>
      <c r="D98" s="7">
        <v>15</v>
      </c>
      <c r="E98" s="8">
        <v>-4.0767211406176429</v>
      </c>
      <c r="F98" s="8">
        <v>-15.534186212266089</v>
      </c>
      <c r="G98" s="7"/>
      <c r="H98" s="7"/>
      <c r="I98" s="3">
        <f t="shared" si="0"/>
        <v>0</v>
      </c>
    </row>
    <row r="99" spans="1:10" ht="18.75" customHeight="1" x14ac:dyDescent="0.15">
      <c r="A99" s="3">
        <v>94</v>
      </c>
      <c r="B99" s="7">
        <v>94</v>
      </c>
      <c r="C99" s="7">
        <v>61</v>
      </c>
      <c r="D99" s="7">
        <v>15</v>
      </c>
      <c r="E99" s="8">
        <v>-4.4033045638016297</v>
      </c>
      <c r="F99" s="8">
        <v>-13.779722847212039</v>
      </c>
      <c r="G99" s="7"/>
      <c r="H99" s="7"/>
      <c r="I99" s="3">
        <f t="shared" si="0"/>
        <v>0</v>
      </c>
    </row>
    <row r="100" spans="1:10" ht="18.75" customHeight="1" x14ac:dyDescent="0.15">
      <c r="A100" s="3">
        <v>95</v>
      </c>
      <c r="B100" s="7">
        <v>95</v>
      </c>
      <c r="C100" s="7">
        <v>67.5</v>
      </c>
      <c r="D100" s="7">
        <v>15</v>
      </c>
      <c r="E100" s="8">
        <v>-4.7152980968933278</v>
      </c>
      <c r="F100" s="8">
        <v>-11.733489182518557</v>
      </c>
      <c r="G100" s="7"/>
      <c r="H100" s="7"/>
      <c r="I100" s="3">
        <f t="shared" si="0"/>
        <v>0</v>
      </c>
    </row>
    <row r="101" spans="1:10" ht="18.75" customHeight="1" x14ac:dyDescent="0.15">
      <c r="A101" s="3">
        <v>96</v>
      </c>
      <c r="B101" s="7">
        <v>96</v>
      </c>
      <c r="C101" s="7">
        <v>74</v>
      </c>
      <c r="D101" s="7">
        <v>15</v>
      </c>
      <c r="E101" s="8">
        <v>-4.9811299967349694</v>
      </c>
      <c r="F101" s="8">
        <v>-9.5550523248111894</v>
      </c>
      <c r="G101" s="7"/>
      <c r="H101" s="7"/>
      <c r="I101" s="3">
        <f t="shared" si="0"/>
        <v>0</v>
      </c>
    </row>
    <row r="102" spans="1:10" ht="18.75" customHeight="1" x14ac:dyDescent="0.15">
      <c r="A102" s="3">
        <v>97</v>
      </c>
      <c r="B102" s="7">
        <v>97</v>
      </c>
      <c r="C102" s="7">
        <v>80.5</v>
      </c>
      <c r="D102" s="7">
        <v>15</v>
      </c>
      <c r="E102" s="8">
        <v>-5.1962507516027534</v>
      </c>
      <c r="F102" s="8">
        <v>-7.2654511676639597</v>
      </c>
      <c r="G102" s="7"/>
      <c r="H102" s="7"/>
      <c r="I102" s="3">
        <f t="shared" si="0"/>
        <v>0</v>
      </c>
    </row>
    <row r="103" spans="1:10" ht="18.75" customHeight="1" x14ac:dyDescent="0.15">
      <c r="A103" s="3">
        <v>98</v>
      </c>
      <c r="B103" s="7">
        <v>98</v>
      </c>
      <c r="C103" s="7">
        <v>87</v>
      </c>
      <c r="D103" s="7">
        <v>15</v>
      </c>
      <c r="E103" s="8">
        <v>-5.3570167315375494</v>
      </c>
      <c r="F103" s="8">
        <v>-4.8878187793973442</v>
      </c>
      <c r="G103" s="7"/>
      <c r="H103" s="7"/>
      <c r="I103" s="3">
        <f t="shared" si="0"/>
        <v>0</v>
      </c>
    </row>
    <row r="104" spans="1:10" ht="18.75" customHeight="1" x14ac:dyDescent="0.15">
      <c r="A104" s="3">
        <v>99</v>
      </c>
      <c r="B104" s="7">
        <v>99</v>
      </c>
      <c r="C104" s="7">
        <v>93.5</v>
      </c>
      <c r="D104" s="7">
        <v>15</v>
      </c>
      <c r="E104" s="8">
        <v>-5.4620226348693333</v>
      </c>
      <c r="F104" s="8">
        <v>-2.4444953546319881</v>
      </c>
      <c r="G104" s="7"/>
      <c r="H104" s="7"/>
      <c r="I104" s="3">
        <f t="shared" si="0"/>
        <v>0</v>
      </c>
    </row>
    <row r="105" spans="1:10" ht="18.75" customHeight="1" x14ac:dyDescent="0.15">
      <c r="A105" s="3">
        <v>100</v>
      </c>
      <c r="B105" s="7">
        <v>100</v>
      </c>
      <c r="C105" s="7">
        <v>100</v>
      </c>
      <c r="D105" s="7">
        <v>15</v>
      </c>
      <c r="E105" s="8">
        <v>-5.505137333671426</v>
      </c>
      <c r="F105" s="8">
        <v>7.2969531723287712E-2</v>
      </c>
      <c r="G105" s="7"/>
      <c r="H105" s="7">
        <v>312.5</v>
      </c>
      <c r="I105" s="3">
        <f t="shared" si="0"/>
        <v>22.802978663527409</v>
      </c>
    </row>
    <row r="106" spans="1:10" ht="18.75" customHeight="1" x14ac:dyDescent="0.15">
      <c r="H106" s="9" t="s">
        <v>11</v>
      </c>
      <c r="I106" s="3">
        <f>SUM(I6:I105)</f>
        <v>38045.982325238416</v>
      </c>
    </row>
    <row r="107" spans="1:10" ht="18.75" customHeight="1" x14ac:dyDescent="0.15">
      <c r="H107" s="9" t="s">
        <v>42</v>
      </c>
      <c r="I107" s="3">
        <f>O47</f>
        <v>19022.991736305627</v>
      </c>
    </row>
    <row r="108" spans="1:10" ht="18.75" customHeight="1" x14ac:dyDescent="0.15">
      <c r="H108" s="9" t="s">
        <v>41</v>
      </c>
      <c r="I108" s="11">
        <f>I107-I106</f>
        <v>-19022.990588932789</v>
      </c>
      <c r="J108" s="2" t="s">
        <v>46</v>
      </c>
    </row>
  </sheetData>
  <mergeCells count="1">
    <mergeCell ref="O47:P47"/>
  </mergeCells>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2"/>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Sheet1</vt:lpstr>
      <vt:lpstr>Sheet2</vt:lpstr>
      <vt:lpstr>Sheet3</vt:lpstr>
    </vt:vector>
  </TitlesOfParts>
  <Company>航空宇宙カンパニー</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滝 敏美</dc:creator>
  <cp:lastModifiedBy>滝 敏美</cp:lastModifiedBy>
  <dcterms:created xsi:type="dcterms:W3CDTF">2019-06-13T04:51:06Z</dcterms:created>
  <dcterms:modified xsi:type="dcterms:W3CDTF">2019-08-22T22:15:23Z</dcterms:modified>
</cp:coreProperties>
</file>